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tadística\Estadística Básica 2025\"/>
    </mc:Choice>
  </mc:AlternateContent>
  <xr:revisionPtr revIDLastSave="0" documentId="13_ncr:1_{F12497E7-7716-4269-928C-D4A3F8FA07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.4.1" sheetId="3" r:id="rId1"/>
    <sheet name="10.4.2" sheetId="4" r:id="rId2"/>
    <sheet name="10.4.3" sheetId="5" r:id="rId3"/>
    <sheet name="10.4.4" sheetId="6" r:id="rId4"/>
    <sheet name="10.4.5" sheetId="7" r:id="rId5"/>
  </sheets>
  <externalReferences>
    <externalReference r:id="rId6"/>
  </externalReferences>
  <definedNames>
    <definedName name="HypDateTimeFormat">"dd/mm/yy HH:MM:SS"</definedName>
    <definedName name="HypIntgFormat">"###0"</definedName>
    <definedName name="HypRealFormat">"#,##0.#####"</definedName>
    <definedName name="Materiales_peligrosos">'[1]1.1.3'!#REF!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7" l="1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7" i="7"/>
  <c r="K42" i="3"/>
  <c r="F40" i="6" l="1"/>
  <c r="E40" i="6"/>
  <c r="G8" i="6"/>
  <c r="G9" i="6"/>
  <c r="G10" i="6"/>
  <c r="G11" i="6"/>
  <c r="G12" i="6"/>
  <c r="G14" i="6"/>
  <c r="G15" i="6"/>
  <c r="G13" i="6"/>
  <c r="G16" i="6"/>
  <c r="G18" i="6"/>
  <c r="G19" i="6"/>
  <c r="G20" i="6"/>
  <c r="G21" i="6"/>
  <c r="G17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7" i="6"/>
  <c r="F40" i="5"/>
  <c r="E40" i="5"/>
  <c r="G8" i="5"/>
  <c r="G9" i="5"/>
  <c r="G10" i="5"/>
  <c r="G11" i="5"/>
  <c r="G12" i="5"/>
  <c r="G14" i="5"/>
  <c r="G15" i="5"/>
  <c r="G13" i="5"/>
  <c r="G16" i="5"/>
  <c r="G18" i="5"/>
  <c r="G19" i="5"/>
  <c r="G20" i="5"/>
  <c r="G21" i="5"/>
  <c r="G17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7" i="5"/>
  <c r="G8" i="4" l="1"/>
  <c r="G9" i="4"/>
  <c r="G10" i="4"/>
  <c r="G11" i="4"/>
  <c r="G12" i="4"/>
  <c r="G14" i="4"/>
  <c r="G15" i="4"/>
  <c r="G13" i="4"/>
  <c r="G16" i="4"/>
  <c r="G18" i="4"/>
  <c r="G19" i="4"/>
  <c r="G20" i="4"/>
  <c r="G21" i="4"/>
  <c r="G17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7" i="4"/>
  <c r="F40" i="4"/>
  <c r="E40" i="4"/>
  <c r="L42" i="3"/>
  <c r="F42" i="3"/>
  <c r="E42" i="3"/>
  <c r="M10" i="3"/>
  <c r="M11" i="3"/>
  <c r="M12" i="3"/>
  <c r="M13" i="3"/>
  <c r="M14" i="3"/>
  <c r="M16" i="3"/>
  <c r="M17" i="3"/>
  <c r="M15" i="3"/>
  <c r="M18" i="3"/>
  <c r="M20" i="3"/>
  <c r="M21" i="3"/>
  <c r="M22" i="3"/>
  <c r="M23" i="3"/>
  <c r="M19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9" i="3"/>
  <c r="G10" i="3"/>
  <c r="G11" i="3"/>
  <c r="G12" i="3"/>
  <c r="G13" i="3"/>
  <c r="G14" i="3"/>
  <c r="G16" i="3"/>
  <c r="G17" i="3"/>
  <c r="G15" i="3"/>
  <c r="G18" i="3"/>
  <c r="G20" i="3"/>
  <c r="G21" i="3"/>
  <c r="G22" i="3"/>
  <c r="G23" i="3"/>
  <c r="G19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9" i="3"/>
  <c r="C40" i="6" l="1"/>
  <c r="D40" i="6"/>
  <c r="B40" i="6"/>
  <c r="C40" i="5"/>
  <c r="D40" i="5"/>
  <c r="B40" i="5"/>
  <c r="C40" i="4"/>
  <c r="D40" i="4"/>
  <c r="B40" i="4"/>
  <c r="C42" i="3"/>
  <c r="D42" i="3"/>
  <c r="H42" i="3"/>
  <c r="I42" i="3"/>
  <c r="J42" i="3"/>
  <c r="B42" i="3"/>
  <c r="N40" i="3" l="1"/>
  <c r="N11" i="3"/>
  <c r="E40" i="7"/>
  <c r="C40" i="7"/>
  <c r="B40" i="7"/>
  <c r="G40" i="6" l="1"/>
  <c r="E41" i="6" s="1"/>
  <c r="G40" i="5"/>
  <c r="G40" i="4"/>
  <c r="E41" i="4" s="1"/>
  <c r="N39" i="3"/>
  <c r="N25" i="3"/>
  <c r="D40" i="7"/>
  <c r="B41" i="7" s="1"/>
  <c r="N17" i="3"/>
  <c r="N23" i="3"/>
  <c r="N26" i="3"/>
  <c r="N27" i="3"/>
  <c r="N28" i="3"/>
  <c r="N30" i="3"/>
  <c r="N33" i="3"/>
  <c r="N34" i="3"/>
  <c r="N36" i="3"/>
  <c r="N37" i="3"/>
  <c r="D41" i="4" l="1"/>
  <c r="B41" i="4"/>
  <c r="E41" i="5"/>
  <c r="D41" i="5"/>
  <c r="D41" i="6"/>
  <c r="F41" i="6"/>
  <c r="C41" i="5"/>
  <c r="F41" i="5"/>
  <c r="F41" i="4"/>
  <c r="N12" i="3"/>
  <c r="N10" i="3"/>
  <c r="M42" i="3"/>
  <c r="G42" i="3"/>
  <c r="C41" i="7"/>
  <c r="D41" i="7" s="1"/>
  <c r="N15" i="3"/>
  <c r="B41" i="5"/>
  <c r="N32" i="3"/>
  <c r="N18" i="3"/>
  <c r="N14" i="3"/>
  <c r="N16" i="3"/>
  <c r="C41" i="6"/>
  <c r="B41" i="6"/>
  <c r="C41" i="4"/>
  <c r="N35" i="3"/>
  <c r="N38" i="3"/>
  <c r="N31" i="3"/>
  <c r="N19" i="3"/>
  <c r="N21" i="3"/>
  <c r="N20" i="3"/>
  <c r="N13" i="3"/>
  <c r="N22" i="3"/>
  <c r="N29" i="3"/>
  <c r="N24" i="3"/>
  <c r="N9" i="3"/>
  <c r="G41" i="4" l="1"/>
  <c r="G41" i="6"/>
  <c r="G41" i="5"/>
  <c r="N42" i="3"/>
  <c r="G43" i="3" s="1"/>
  <c r="M43" i="3" l="1"/>
  <c r="N43" i="3" s="1"/>
</calcChain>
</file>

<file path=xl/sharedStrings.xml><?xml version="1.0" encoding="utf-8"?>
<sst xmlns="http://schemas.openxmlformats.org/spreadsheetml/2006/main" count="384" uniqueCount="88">
  <si>
    <t>Nuevo Ingreso</t>
  </si>
  <si>
    <t>Renovación</t>
  </si>
  <si>
    <t>Total</t>
  </si>
  <si>
    <t>Entidad Federativa</t>
  </si>
  <si>
    <t>Aguascalientes</t>
  </si>
  <si>
    <t>Baja California</t>
  </si>
  <si>
    <t>Campeche</t>
  </si>
  <si>
    <t>Chiapas</t>
  </si>
  <si>
    <t>Chihuahua</t>
  </si>
  <si>
    <t>Coahuila</t>
  </si>
  <si>
    <t>Durango</t>
  </si>
  <si>
    <t>Estado de México</t>
  </si>
  <si>
    <t>Guanajuato</t>
  </si>
  <si>
    <t>Guerrero</t>
  </si>
  <si>
    <t>Hidalgo</t>
  </si>
  <si>
    <t>Jalisco</t>
  </si>
  <si>
    <t>Michoacán</t>
  </si>
  <si>
    <t>Morelos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</si>
  <si>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</si>
  <si>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</si>
  <si>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</si>
  <si>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</si>
  <si>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</si>
  <si>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</si>
  <si>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</si>
  <si>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</si>
  <si>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</si>
  <si>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</si>
  <si>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</si>
  <si>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</si>
  <si>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</si>
  <si>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Mat. y Residuos Pelig.</t>
  </si>
  <si>
    <t>Subtotal</t>
  </si>
  <si>
    <t>Total Capacitación</t>
  </si>
  <si>
    <t>Baja California Sur</t>
  </si>
  <si>
    <t>Colima</t>
  </si>
  <si>
    <t>Nayarit</t>
  </si>
  <si>
    <t>Zacatecas</t>
  </si>
  <si>
    <t>AGS</t>
  </si>
  <si>
    <t>BC</t>
  </si>
  <si>
    <t>COAH</t>
  </si>
  <si>
    <t>CHIS</t>
  </si>
  <si>
    <t>DGO</t>
  </si>
  <si>
    <t>CHIH</t>
  </si>
  <si>
    <t>GTO</t>
  </si>
  <si>
    <t>GRO</t>
  </si>
  <si>
    <t>HGO</t>
  </si>
  <si>
    <t>JAL</t>
  </si>
  <si>
    <t>MICH</t>
  </si>
  <si>
    <t>MEX</t>
  </si>
  <si>
    <t>MOR</t>
  </si>
  <si>
    <t>NL</t>
  </si>
  <si>
    <t>OAX</t>
  </si>
  <si>
    <t>PUE</t>
  </si>
  <si>
    <t>QRO</t>
  </si>
  <si>
    <t>QROO</t>
  </si>
  <si>
    <t>SLP</t>
  </si>
  <si>
    <t>SIN</t>
  </si>
  <si>
    <t>SON</t>
  </si>
  <si>
    <t>TAB</t>
  </si>
  <si>
    <t>TLAX</t>
  </si>
  <si>
    <t>VER</t>
  </si>
  <si>
    <t>YUC</t>
  </si>
  <si>
    <t>%</t>
  </si>
  <si>
    <t>BCS</t>
  </si>
  <si>
    <t>CHIHU</t>
  </si>
  <si>
    <t>COL</t>
  </si>
  <si>
    <t>NAY</t>
  </si>
  <si>
    <t>ZAC</t>
  </si>
  <si>
    <t>Número de Centros de Capacitación</t>
  </si>
  <si>
    <t>Autotransporte de Carga</t>
  </si>
  <si>
    <t>Pasajeros Terrestres</t>
  </si>
  <si>
    <t>Externos</t>
  </si>
  <si>
    <t>Internos</t>
  </si>
  <si>
    <t>Doblemente Articulados</t>
  </si>
  <si>
    <t>Ciudad de México</t>
  </si>
  <si>
    <t>CDMX</t>
  </si>
  <si>
    <t>CAMP</t>
  </si>
  <si>
    <t>TAMS</t>
  </si>
  <si>
    <t>*Pasajeros Terrestres: Incluye Transporte Terrestre de Pasajeros, excepto por Ferrocarril y Transporte Turístico por Tierra</t>
  </si>
  <si>
    <t>Puertos, Aeropuertos y Chofer Guía</t>
  </si>
  <si>
    <t>10.4 Constancias de Capacitación a Conductores del Autotransporte Federal</t>
  </si>
  <si>
    <t xml:space="preserve">10.4.1 Total de Constancias de Capacitación a Conductores por Tipo de Trámite y Modalidad de Servicio </t>
  </si>
  <si>
    <t xml:space="preserve">10.4.2 Total de Constancias de Capacitación a Conductores por Modalidad de Servicio </t>
  </si>
  <si>
    <t>10.4.3 Constancias de Capacitación a Conductores por Nuevo Ingreso</t>
  </si>
  <si>
    <t xml:space="preserve">10.4.4 Constancias de Capacitación a Conductores por Renovación </t>
  </si>
  <si>
    <t xml:space="preserve">10.4.5  Operación de los Centros de Capacitación por Entidad Federativa </t>
  </si>
  <si>
    <t>Instructores Registrados 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</si>
</sst>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  <numFmt numFmtId="166" formatCode="0.0"/>
    <numFmt numFmtId="167" formatCode="#,##0.0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rgb="FFFFFFFF"/>
      </bottom>
      <diagonal/>
    </border>
  </borders>
  <cellStyleXfs count="18">
    <xf numFmtId="0" fontId="0" fillId="0" borderId="0"/>
    <xf numFmtId="0" fontId="4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</cellStyleXfs>
  <cellXfs count="59">
    <xf numFmtId="0" fontId="0" fillId="0" borderId="0" xfId="0"/>
    <xf numFmtId="0" fontId="0" fillId="4" borderId="0" xfId="0" applyFill="1"/>
    <xf numFmtId="3" fontId="0" fillId="0" borderId="0" xfId="0" applyNumberFormat="1"/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10" fillId="0" borderId="0" xfId="10" applyFont="1" applyAlignment="1">
      <alignment horizontal="left"/>
    </xf>
    <xf numFmtId="0" fontId="11" fillId="0" borderId="0" xfId="10" applyFont="1"/>
    <xf numFmtId="0" fontId="5" fillId="0" borderId="0" xfId="10"/>
    <xf numFmtId="0" fontId="5" fillId="0" borderId="0" xfId="10" applyAlignment="1">
      <alignment horizontal="center" vertical="center"/>
    </xf>
    <xf numFmtId="0" fontId="13" fillId="0" borderId="0" xfId="0" applyFont="1"/>
    <xf numFmtId="1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/>
    <xf numFmtId="0" fontId="0" fillId="0" borderId="1" xfId="0" applyBorder="1"/>
    <xf numFmtId="0" fontId="0" fillId="0" borderId="2" xfId="0" applyBorder="1"/>
    <xf numFmtId="0" fontId="5" fillId="0" borderId="4" xfId="10" applyBorder="1" applyAlignment="1">
      <alignment horizontal="center" vertical="center"/>
    </xf>
    <xf numFmtId="0" fontId="5" fillId="0" borderId="4" xfId="10" applyBorder="1"/>
    <xf numFmtId="0" fontId="7" fillId="0" borderId="0" xfId="10" applyFont="1" applyAlignment="1">
      <alignment vertical="center"/>
    </xf>
    <xf numFmtId="0" fontId="6" fillId="0" borderId="0" xfId="0" applyFont="1"/>
    <xf numFmtId="0" fontId="13" fillId="0" borderId="0" xfId="10" applyFont="1" applyAlignment="1">
      <alignment horizontal="center"/>
    </xf>
    <xf numFmtId="1" fontId="13" fillId="0" borderId="0" xfId="10" applyNumberFormat="1" applyFont="1" applyAlignment="1">
      <alignment horizontal="center"/>
    </xf>
    <xf numFmtId="0" fontId="6" fillId="4" borderId="0" xfId="10" applyFont="1" applyFill="1"/>
    <xf numFmtId="0" fontId="5" fillId="4" borderId="0" xfId="10" applyFill="1" applyAlignment="1">
      <alignment horizontal="center"/>
    </xf>
    <xf numFmtId="0" fontId="5" fillId="4" borderId="0" xfId="10" applyFill="1"/>
    <xf numFmtId="3" fontId="0" fillId="0" borderId="0" xfId="0" applyNumberFormat="1" applyAlignment="1">
      <alignment horizontal="center"/>
    </xf>
    <xf numFmtId="0" fontId="8" fillId="4" borderId="0" xfId="1" applyFont="1" applyFill="1" applyBorder="1" applyAlignment="1">
      <alignment horizontal="center" vertical="center"/>
    </xf>
    <xf numFmtId="0" fontId="9" fillId="4" borderId="0" xfId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0" fontId="8" fillId="4" borderId="0" xfId="1" applyFont="1" applyFill="1" applyBorder="1" applyAlignment="1">
      <alignment horizontal="left" vertical="center" wrapText="1"/>
    </xf>
    <xf numFmtId="0" fontId="8" fillId="4" borderId="4" xfId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 wrapText="1"/>
    </xf>
    <xf numFmtId="166" fontId="14" fillId="0" borderId="0" xfId="0" applyNumberFormat="1" applyFont="1" applyAlignment="1">
      <alignment horizontal="center"/>
    </xf>
    <xf numFmtId="0" fontId="16" fillId="0" borderId="0" xfId="0" applyFont="1"/>
    <xf numFmtId="0" fontId="9" fillId="5" borderId="0" xfId="1" applyFont="1" applyFill="1" applyBorder="1" applyAlignment="1">
      <alignment horizontal="center" vertical="center" wrapText="1"/>
    </xf>
    <xf numFmtId="0" fontId="8" fillId="5" borderId="0" xfId="1" applyFont="1" applyFill="1" applyBorder="1" applyAlignment="1">
      <alignment horizontal="center" vertical="center"/>
    </xf>
    <xf numFmtId="3" fontId="3" fillId="5" borderId="0" xfId="1" applyNumberFormat="1" applyFont="1" applyFill="1" applyBorder="1" applyAlignment="1">
      <alignment horizontal="center" vertical="center"/>
    </xf>
    <xf numFmtId="3" fontId="7" fillId="6" borderId="0" xfId="0" applyNumberFormat="1" applyFont="1" applyFill="1" applyAlignment="1">
      <alignment horizontal="left" vertical="center"/>
    </xf>
    <xf numFmtId="3" fontId="0" fillId="6" borderId="0" xfId="0" applyNumberFormat="1" applyFill="1" applyAlignment="1">
      <alignment horizontal="center" vertical="center"/>
    </xf>
    <xf numFmtId="3" fontId="7" fillId="6" borderId="0" xfId="0" applyNumberFormat="1" applyFont="1" applyFill="1" applyAlignment="1">
      <alignment horizontal="center"/>
    </xf>
    <xf numFmtId="3" fontId="0" fillId="6" borderId="0" xfId="0" applyNumberFormat="1" applyFill="1" applyAlignment="1">
      <alignment horizontal="center"/>
    </xf>
    <xf numFmtId="3" fontId="7" fillId="6" borderId="0" xfId="0" applyNumberFormat="1" applyFont="1" applyFill="1" applyAlignment="1">
      <alignment horizontal="center" vertical="center"/>
    </xf>
    <xf numFmtId="0" fontId="8" fillId="5" borderId="3" xfId="1" applyFont="1" applyFill="1" applyBorder="1" applyAlignment="1">
      <alignment horizontal="center" vertical="center"/>
    </xf>
    <xf numFmtId="0" fontId="8" fillId="5" borderId="0" xfId="1" applyFont="1" applyFill="1" applyBorder="1" applyAlignment="1">
      <alignment horizontal="center" vertical="center" wrapText="1"/>
    </xf>
    <xf numFmtId="0" fontId="12" fillId="6" borderId="0" xfId="17" applyFont="1" applyFill="1" applyBorder="1" applyAlignment="1">
      <alignment horizontal="center" vertical="center"/>
    </xf>
    <xf numFmtId="0" fontId="12" fillId="6" borderId="4" xfId="17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6" borderId="0" xfId="17" applyFont="1" applyFill="1" applyBorder="1" applyAlignment="1">
      <alignment vertical="center"/>
    </xf>
    <xf numFmtId="166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0" fillId="0" borderId="1" xfId="0" applyBorder="1" applyAlignment="1">
      <alignment vertical="center" wrapText="1"/>
    </xf>
    <xf numFmtId="167" fontId="0" fillId="0" borderId="0" xfId="0" applyNumberFormat="1" applyAlignment="1">
      <alignment horizontal="center"/>
    </xf>
    <xf numFmtId="0" fontId="8" fillId="5" borderId="0" xfId="1" applyFont="1" applyFill="1" applyBorder="1" applyAlignment="1">
      <alignment horizontal="center" vertical="center"/>
    </xf>
    <xf numFmtId="0" fontId="8" fillId="5" borderId="5" xfId="1" applyFont="1" applyFill="1" applyBorder="1" applyAlignment="1">
      <alignment horizontal="center" vertical="center"/>
    </xf>
    <xf numFmtId="0" fontId="8" fillId="5" borderId="0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/>
    </xf>
    <xf numFmtId="0" fontId="8" fillId="5" borderId="0" xfId="1" applyFont="1" applyFill="1" applyBorder="1" applyAlignment="1">
      <alignment horizontal="left" vertical="center" wrapText="1"/>
    </xf>
  </cellXfs>
  <cellStyles count="18">
    <cellStyle name="40% - Énfasis3" xfId="17" builtinId="39"/>
    <cellStyle name="40% - Énfasis3 2" xfId="2" xr:uid="{00000000-0005-0000-0000-000001000000}"/>
    <cellStyle name="40% - Énfasis3 2 2" xfId="3" xr:uid="{00000000-0005-0000-0000-000002000000}"/>
    <cellStyle name="40% - Énfasis3 2 3" xfId="4" xr:uid="{00000000-0005-0000-0000-000003000000}"/>
    <cellStyle name="40% - Énfasis3 3" xfId="5" xr:uid="{00000000-0005-0000-0000-000004000000}"/>
    <cellStyle name="40% - Énfasis3 4" xfId="6" xr:uid="{00000000-0005-0000-0000-000005000000}"/>
    <cellStyle name="Énfasis3" xfId="1" builtinId="37"/>
    <cellStyle name="Euro" xfId="7" xr:uid="{00000000-0005-0000-0000-000007000000}"/>
    <cellStyle name="Millares 2" xfId="8" xr:uid="{00000000-0005-0000-0000-000008000000}"/>
    <cellStyle name="Moneda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3 3" xfId="13" xr:uid="{00000000-0005-0000-0000-00000E000000}"/>
    <cellStyle name="Normal 4" xfId="14" xr:uid="{00000000-0005-0000-0000-00000F000000}"/>
    <cellStyle name="Normal 4 2" xfId="15" xr:uid="{00000000-0005-0000-0000-000010000000}"/>
    <cellStyle name="Normal 5" xfId="16" xr:uid="{00000000-0005-0000-0000-000011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Constancias de </a:t>
            </a:r>
            <a:r>
              <a:rPr lang="es-ES" sz="1200" b="1" i="0" u="none" strike="noStrike" baseline="0">
                <a:effectLst/>
              </a:rPr>
              <a:t>Capacitación a </a:t>
            </a:r>
            <a:r>
              <a:rPr lang="es-ES" sz="1200"/>
              <a:t>Conductores por Tipo de Trámite 2025</a:t>
            </a:r>
          </a:p>
        </c:rich>
      </c:tx>
      <c:layout>
        <c:manualLayout>
          <c:xMode val="edge"/>
          <c:yMode val="edge"/>
          <c:x val="0.14434784076427745"/>
          <c:y val="4.371584699453551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57532117695816"/>
          <c:y val="9.1803278688524559E-2"/>
          <c:w val="0.864301871805501"/>
          <c:h val="0.64158444128910164"/>
        </c:manualLayout>
      </c:layout>
      <c:lineChart>
        <c:grouping val="standard"/>
        <c:varyColors val="0"/>
        <c:ser>
          <c:idx val="0"/>
          <c:order val="0"/>
          <c:tx>
            <c:strRef>
              <c:f>'10.4.1'!$B$6</c:f>
              <c:strCache>
                <c:ptCount val="1"/>
                <c:pt idx="0">
                  <c:v>Nuevo Ingreso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'10.4.1'!$O$9:$O$40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'10.4.1'!$G$9:$G$40</c:f>
              <c:numCache>
                <c:formatCode>#,##0</c:formatCode>
                <c:ptCount val="32"/>
                <c:pt idx="0">
                  <c:v>1678</c:v>
                </c:pt>
                <c:pt idx="1">
                  <c:v>1424</c:v>
                </c:pt>
                <c:pt idx="2">
                  <c:v>463</c:v>
                </c:pt>
                <c:pt idx="3">
                  <c:v>33</c:v>
                </c:pt>
                <c:pt idx="4">
                  <c:v>2778</c:v>
                </c:pt>
                <c:pt idx="5">
                  <c:v>834</c:v>
                </c:pt>
                <c:pt idx="6">
                  <c:v>4854</c:v>
                </c:pt>
                <c:pt idx="7">
                  <c:v>1390</c:v>
                </c:pt>
                <c:pt idx="8">
                  <c:v>1986</c:v>
                </c:pt>
                <c:pt idx="9">
                  <c:v>1542</c:v>
                </c:pt>
                <c:pt idx="10">
                  <c:v>9624</c:v>
                </c:pt>
                <c:pt idx="11">
                  <c:v>4500</c:v>
                </c:pt>
                <c:pt idx="12">
                  <c:v>304</c:v>
                </c:pt>
                <c:pt idx="13">
                  <c:v>4426</c:v>
                </c:pt>
                <c:pt idx="14">
                  <c:v>5965</c:v>
                </c:pt>
                <c:pt idx="15">
                  <c:v>1783</c:v>
                </c:pt>
                <c:pt idx="16">
                  <c:v>797</c:v>
                </c:pt>
                <c:pt idx="17">
                  <c:v>480</c:v>
                </c:pt>
                <c:pt idx="18">
                  <c:v>2746</c:v>
                </c:pt>
                <c:pt idx="19">
                  <c:v>2419</c:v>
                </c:pt>
                <c:pt idx="20">
                  <c:v>1314</c:v>
                </c:pt>
                <c:pt idx="21">
                  <c:v>2236</c:v>
                </c:pt>
                <c:pt idx="22">
                  <c:v>2839</c:v>
                </c:pt>
                <c:pt idx="23">
                  <c:v>790</c:v>
                </c:pt>
                <c:pt idx="24">
                  <c:v>2098</c:v>
                </c:pt>
                <c:pt idx="25">
                  <c:v>103</c:v>
                </c:pt>
                <c:pt idx="26">
                  <c:v>3703</c:v>
                </c:pt>
                <c:pt idx="27">
                  <c:v>5108</c:v>
                </c:pt>
                <c:pt idx="28">
                  <c:v>938</c:v>
                </c:pt>
                <c:pt idx="29">
                  <c:v>7475</c:v>
                </c:pt>
                <c:pt idx="30">
                  <c:v>1013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6-4E09-BAB4-964265957F10}"/>
            </c:ext>
          </c:extLst>
        </c:ser>
        <c:ser>
          <c:idx val="1"/>
          <c:order val="1"/>
          <c:tx>
            <c:strRef>
              <c:f>'10.4.1'!$H$6</c:f>
              <c:strCache>
                <c:ptCount val="1"/>
                <c:pt idx="0">
                  <c:v>Renovación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'10.4.1'!$O$9:$O$40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'10.4.1'!$M$9:$M$40</c:f>
              <c:numCache>
                <c:formatCode>#,##0</c:formatCode>
                <c:ptCount val="32"/>
                <c:pt idx="0">
                  <c:v>6439</c:v>
                </c:pt>
                <c:pt idx="1">
                  <c:v>7396</c:v>
                </c:pt>
                <c:pt idx="2">
                  <c:v>1106</c:v>
                </c:pt>
                <c:pt idx="3">
                  <c:v>61</c:v>
                </c:pt>
                <c:pt idx="4">
                  <c:v>7044</c:v>
                </c:pt>
                <c:pt idx="5">
                  <c:v>3615</c:v>
                </c:pt>
                <c:pt idx="6">
                  <c:v>20418</c:v>
                </c:pt>
                <c:pt idx="7">
                  <c:v>5214</c:v>
                </c:pt>
                <c:pt idx="8">
                  <c:v>5639</c:v>
                </c:pt>
                <c:pt idx="9">
                  <c:v>4208</c:v>
                </c:pt>
                <c:pt idx="10">
                  <c:v>30561</c:v>
                </c:pt>
                <c:pt idx="11">
                  <c:v>12570</c:v>
                </c:pt>
                <c:pt idx="12">
                  <c:v>1173</c:v>
                </c:pt>
                <c:pt idx="13">
                  <c:v>12298</c:v>
                </c:pt>
                <c:pt idx="14">
                  <c:v>10620</c:v>
                </c:pt>
                <c:pt idx="15">
                  <c:v>4768</c:v>
                </c:pt>
                <c:pt idx="16">
                  <c:v>3978</c:v>
                </c:pt>
                <c:pt idx="17">
                  <c:v>695</c:v>
                </c:pt>
                <c:pt idx="18">
                  <c:v>10074</c:v>
                </c:pt>
                <c:pt idx="19">
                  <c:v>6620</c:v>
                </c:pt>
                <c:pt idx="20">
                  <c:v>6015</c:v>
                </c:pt>
                <c:pt idx="21">
                  <c:v>8380</c:v>
                </c:pt>
                <c:pt idx="22">
                  <c:v>5583</c:v>
                </c:pt>
                <c:pt idx="23">
                  <c:v>2683</c:v>
                </c:pt>
                <c:pt idx="24">
                  <c:v>5927</c:v>
                </c:pt>
                <c:pt idx="25">
                  <c:v>495</c:v>
                </c:pt>
                <c:pt idx="26">
                  <c:v>8442</c:v>
                </c:pt>
                <c:pt idx="27">
                  <c:v>21203</c:v>
                </c:pt>
                <c:pt idx="28">
                  <c:v>4499</c:v>
                </c:pt>
                <c:pt idx="29">
                  <c:v>21546</c:v>
                </c:pt>
                <c:pt idx="30">
                  <c:v>3066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6-4E09-BAB4-964265957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62336"/>
        <c:axId val="43668224"/>
      </c:lineChart>
      <c:catAx>
        <c:axId val="43662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3668224"/>
        <c:crosses val="autoZero"/>
        <c:auto val="1"/>
        <c:lblAlgn val="ctr"/>
        <c:lblOffset val="100"/>
        <c:noMultiLvlLbl val="0"/>
      </c:catAx>
      <c:valAx>
        <c:axId val="43668224"/>
        <c:scaling>
          <c:orientation val="minMax"/>
          <c:max val="35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Conductores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5.5386485049497428E-3"/>
              <c:y val="0.202661159158383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3662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90678961182499"/>
          <c:y val="0.91828750914332358"/>
          <c:w val="0.42625000000000002"/>
          <c:h val="8.1712490856675701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200" b="1">
                <a:solidFill>
                  <a:sysClr val="windowText" lastClr="000000"/>
                </a:solidFill>
              </a:rPr>
              <a:t>Participación de los Centros de Capacitación 2025</a:t>
            </a:r>
          </a:p>
        </c:rich>
      </c:tx>
      <c:layout>
        <c:manualLayout>
          <c:xMode val="edge"/>
          <c:yMode val="edge"/>
          <c:x val="0.15679155730533686"/>
          <c:y val="2.314814814814814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5395188101487314"/>
          <c:y val="0.22263888888888889"/>
          <c:w val="0.46641666666666665"/>
          <c:h val="0.77736111111111106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03C-4C72-A81C-47E2751AA449}"/>
              </c:ext>
            </c:extLst>
          </c:dPt>
          <c:dPt>
            <c:idx val="1"/>
            <c:bubble3D val="0"/>
            <c:explosion val="23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3C-4C72-A81C-47E2751AA44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90%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003C-4C72-A81C-47E2751AA44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10%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03C-4C72-A81C-47E2751AA4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'10.4.5'!$B$5:$C$5</c:f>
              <c:strCache>
                <c:ptCount val="2"/>
                <c:pt idx="0">
                  <c:v>Externos</c:v>
                </c:pt>
                <c:pt idx="1">
                  <c:v>Internos</c:v>
                </c:pt>
              </c:strCache>
            </c:strRef>
          </c:cat>
          <c:val>
            <c:numRef>
              <c:f>'10.4.5'!$B$41:$C$41</c:f>
              <c:numCache>
                <c:formatCode>0</c:formatCode>
                <c:ptCount val="2"/>
                <c:pt idx="0">
                  <c:v>89.772727272727266</c:v>
                </c:pt>
                <c:pt idx="1">
                  <c:v>10.227272727272727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3C-4C72-A81C-47E2751AA4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709798775153116"/>
          <c:y val="0.4627872557596967"/>
          <c:w val="0.14790201224846894"/>
          <c:h val="0.167434383202099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00"/>
            </a:pPr>
            <a:r>
              <a:rPr lang="en-US" sz="1100"/>
              <a:t>Constancias de Capacitación</a:t>
            </a:r>
            <a:r>
              <a:rPr lang="en-US" sz="1100" baseline="0"/>
              <a:t> a </a:t>
            </a:r>
            <a:r>
              <a:rPr lang="en-US" sz="1100" b="1" i="0" u="none" strike="noStrike" baseline="0">
                <a:effectLst/>
              </a:rPr>
              <a:t>Conductores</a:t>
            </a:r>
          </a:p>
          <a:p>
            <a:pPr>
              <a:defRPr lang="es-ES" sz="1100"/>
            </a:pPr>
            <a:r>
              <a:rPr lang="en-US" sz="1100" b="1" i="0" u="none" strike="noStrike" baseline="0">
                <a:effectLst/>
              </a:rPr>
              <a:t> </a:t>
            </a:r>
            <a:r>
              <a:rPr lang="en-US" sz="1100"/>
              <a:t>por Tipo de Trámite 2025</a:t>
            </a:r>
          </a:p>
        </c:rich>
      </c:tx>
      <c:layout>
        <c:manualLayout>
          <c:xMode val="edge"/>
          <c:yMode val="edge"/>
          <c:x val="0.1991702999934925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591657447777705"/>
          <c:y val="0.18453057325431493"/>
          <c:w val="0.45805622437691146"/>
          <c:h val="0.78338944381068953"/>
        </c:manualLayout>
      </c:layout>
      <c:pieChart>
        <c:varyColors val="1"/>
        <c:ser>
          <c:idx val="0"/>
          <c:order val="0"/>
          <c:tx>
            <c:strRef>
              <c:f>'10.4.1'!$M$49</c:f>
              <c:strCache>
                <c:ptCount val="1"/>
              </c:strCache>
            </c:strRef>
          </c:tx>
          <c:dPt>
            <c:idx val="0"/>
            <c:bubble3D val="0"/>
            <c:explosion val="12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7407-4E32-B9ED-E18DEFF1373E}"/>
              </c:ext>
            </c:extLst>
          </c:dPt>
          <c:dPt>
            <c:idx val="1"/>
            <c:bubble3D val="0"/>
            <c:explosion val="1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407-4E32-B9ED-E18DEFF1373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1B22544-0DA0-4B16-915B-79DD3C537B1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407-4E32-B9ED-E18DEFF1373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C2D0186-B481-4498-B07A-3E9AA4080DD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407-4E32-B9ED-E18DEFF137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('10.4.1'!$B$6,'10.4.1'!$H$6)</c:f>
              <c:strCache>
                <c:ptCount val="2"/>
                <c:pt idx="0">
                  <c:v>Nuevo Ingreso</c:v>
                </c:pt>
                <c:pt idx="1">
                  <c:v>Renovación</c:v>
                </c:pt>
              </c:strCache>
            </c:strRef>
          </c:cat>
          <c:val>
            <c:numRef>
              <c:f>('10.4.1'!$G$43,'10.4.1'!$M$43)</c:f>
              <c:numCache>
                <c:formatCode>0</c:formatCode>
                <c:ptCount val="2"/>
                <c:pt idx="0">
                  <c:v>24.2650298925867</c:v>
                </c:pt>
                <c:pt idx="1">
                  <c:v>75.734970107413304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07-4E32-B9ED-E18DEFF1373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054057072653156"/>
          <c:y val="0.44307207182141251"/>
          <c:w val="0.23884268721728941"/>
          <c:h val="0.18182020533652374"/>
        </c:manualLayout>
      </c:layout>
      <c:overlay val="1"/>
      <c:txPr>
        <a:bodyPr/>
        <a:lstStyle/>
        <a:p>
          <a:pPr>
            <a:defRPr lang="es-ES" sz="110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Tipos de Constancias de </a:t>
            </a:r>
            <a:r>
              <a:rPr lang="es-ES" sz="1200" b="1" i="0" u="none" strike="noStrike" baseline="0">
                <a:effectLst/>
              </a:rPr>
              <a:t>Capacitación a </a:t>
            </a:r>
            <a:r>
              <a:rPr lang="es-ES" sz="1200"/>
              <a:t>Conductores</a:t>
            </a:r>
            <a:r>
              <a:rPr lang="es-ES" sz="1200" baseline="0"/>
              <a:t> </a:t>
            </a:r>
          </a:p>
          <a:p>
            <a:pPr>
              <a:defRPr lang="es-ES" sz="1200"/>
            </a:pPr>
            <a:r>
              <a:rPr lang="es-ES" sz="1200" baseline="0"/>
              <a:t>por Modalidad de Servicio 2025</a:t>
            </a:r>
            <a:endParaRPr lang="es-ES" sz="1200"/>
          </a:p>
        </c:rich>
      </c:tx>
      <c:layout>
        <c:manualLayout>
          <c:xMode val="edge"/>
          <c:yMode val="edge"/>
          <c:x val="0.23473302229134266"/>
          <c:y val="3.87661446067041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75756276966162"/>
          <c:y val="0.12654106861466077"/>
          <c:w val="0.86961462632101372"/>
          <c:h val="0.614795377682759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'10.4.2'!$B$5</c:f>
              <c:strCache>
                <c:ptCount val="1"/>
                <c:pt idx="0">
                  <c:v>Autotransporte de Carga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'10.4.2'!$H$7:$H$38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'10.4.2'!$B$7:$B$38</c:f>
              <c:numCache>
                <c:formatCode>#,##0</c:formatCode>
                <c:ptCount val="32"/>
                <c:pt idx="0">
                  <c:v>4269</c:v>
                </c:pt>
                <c:pt idx="1">
                  <c:v>6107</c:v>
                </c:pt>
                <c:pt idx="2">
                  <c:v>744</c:v>
                </c:pt>
                <c:pt idx="3">
                  <c:v>37</c:v>
                </c:pt>
                <c:pt idx="4">
                  <c:v>4485</c:v>
                </c:pt>
                <c:pt idx="5">
                  <c:v>3346</c:v>
                </c:pt>
                <c:pt idx="6">
                  <c:v>12137</c:v>
                </c:pt>
                <c:pt idx="7">
                  <c:v>3708</c:v>
                </c:pt>
                <c:pt idx="8">
                  <c:v>2986</c:v>
                </c:pt>
                <c:pt idx="9">
                  <c:v>3192</c:v>
                </c:pt>
                <c:pt idx="10">
                  <c:v>22285</c:v>
                </c:pt>
                <c:pt idx="11">
                  <c:v>8155</c:v>
                </c:pt>
                <c:pt idx="12">
                  <c:v>667</c:v>
                </c:pt>
                <c:pt idx="13">
                  <c:v>9121</c:v>
                </c:pt>
                <c:pt idx="14">
                  <c:v>8888</c:v>
                </c:pt>
                <c:pt idx="15">
                  <c:v>3504</c:v>
                </c:pt>
                <c:pt idx="16">
                  <c:v>2589</c:v>
                </c:pt>
                <c:pt idx="17">
                  <c:v>731</c:v>
                </c:pt>
                <c:pt idx="18">
                  <c:v>6998</c:v>
                </c:pt>
                <c:pt idx="19">
                  <c:v>3395</c:v>
                </c:pt>
                <c:pt idx="20">
                  <c:v>3009</c:v>
                </c:pt>
                <c:pt idx="21">
                  <c:v>5537</c:v>
                </c:pt>
                <c:pt idx="22">
                  <c:v>2028</c:v>
                </c:pt>
                <c:pt idx="23">
                  <c:v>1770</c:v>
                </c:pt>
                <c:pt idx="24">
                  <c:v>4207</c:v>
                </c:pt>
                <c:pt idx="25">
                  <c:v>163</c:v>
                </c:pt>
                <c:pt idx="26">
                  <c:v>4190</c:v>
                </c:pt>
                <c:pt idx="27">
                  <c:v>13865</c:v>
                </c:pt>
                <c:pt idx="28">
                  <c:v>2834</c:v>
                </c:pt>
                <c:pt idx="29">
                  <c:v>11428</c:v>
                </c:pt>
                <c:pt idx="30">
                  <c:v>1477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ED-40B8-9F79-0B252F64EBCA}"/>
            </c:ext>
          </c:extLst>
        </c:ser>
        <c:ser>
          <c:idx val="1"/>
          <c:order val="1"/>
          <c:tx>
            <c:strRef>
              <c:f>'10.4.2'!$C$5</c:f>
              <c:strCache>
                <c:ptCount val="1"/>
                <c:pt idx="0">
                  <c:v>Pasajeros Terrestres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'10.4.2'!$H$7:$H$38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'10.4.2'!$C$7:$C$38</c:f>
              <c:numCache>
                <c:formatCode>#,##0</c:formatCode>
                <c:ptCount val="32"/>
                <c:pt idx="0">
                  <c:v>383</c:v>
                </c:pt>
                <c:pt idx="1">
                  <c:v>473</c:v>
                </c:pt>
                <c:pt idx="2">
                  <c:v>474</c:v>
                </c:pt>
                <c:pt idx="3">
                  <c:v>26</c:v>
                </c:pt>
                <c:pt idx="4">
                  <c:v>1586</c:v>
                </c:pt>
                <c:pt idx="5">
                  <c:v>64</c:v>
                </c:pt>
                <c:pt idx="6">
                  <c:v>5059</c:v>
                </c:pt>
                <c:pt idx="7">
                  <c:v>289</c:v>
                </c:pt>
                <c:pt idx="8">
                  <c:v>421</c:v>
                </c:pt>
                <c:pt idx="9">
                  <c:v>343</c:v>
                </c:pt>
                <c:pt idx="10">
                  <c:v>3313</c:v>
                </c:pt>
                <c:pt idx="11">
                  <c:v>2489</c:v>
                </c:pt>
                <c:pt idx="12">
                  <c:v>253</c:v>
                </c:pt>
                <c:pt idx="13">
                  <c:v>1157</c:v>
                </c:pt>
                <c:pt idx="14">
                  <c:v>2347</c:v>
                </c:pt>
                <c:pt idx="15">
                  <c:v>1023</c:v>
                </c:pt>
                <c:pt idx="16">
                  <c:v>462</c:v>
                </c:pt>
                <c:pt idx="17">
                  <c:v>122</c:v>
                </c:pt>
                <c:pt idx="18">
                  <c:v>463</c:v>
                </c:pt>
                <c:pt idx="19">
                  <c:v>1885</c:v>
                </c:pt>
                <c:pt idx="20">
                  <c:v>1423</c:v>
                </c:pt>
                <c:pt idx="21">
                  <c:v>837</c:v>
                </c:pt>
                <c:pt idx="22">
                  <c:v>2622</c:v>
                </c:pt>
                <c:pt idx="23">
                  <c:v>346</c:v>
                </c:pt>
                <c:pt idx="24">
                  <c:v>899</c:v>
                </c:pt>
                <c:pt idx="25">
                  <c:v>243</c:v>
                </c:pt>
                <c:pt idx="26">
                  <c:v>1536</c:v>
                </c:pt>
                <c:pt idx="27">
                  <c:v>1130</c:v>
                </c:pt>
                <c:pt idx="28">
                  <c:v>599</c:v>
                </c:pt>
                <c:pt idx="29">
                  <c:v>2141</c:v>
                </c:pt>
                <c:pt idx="30">
                  <c:v>580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ED-40B8-9F79-0B252F64EBCA}"/>
            </c:ext>
          </c:extLst>
        </c:ser>
        <c:ser>
          <c:idx val="2"/>
          <c:order val="2"/>
          <c:tx>
            <c:strRef>
              <c:f>'10.4.2'!$D$5</c:f>
              <c:strCache>
                <c:ptCount val="1"/>
                <c:pt idx="0">
                  <c:v>Mat. y Residuos Pelig.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'10.4.2'!$H$7:$H$38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'10.4.2'!$D$7:$D$38</c:f>
              <c:numCache>
                <c:formatCode>#,##0</c:formatCode>
                <c:ptCount val="32"/>
                <c:pt idx="0">
                  <c:v>1565</c:v>
                </c:pt>
                <c:pt idx="1">
                  <c:v>1350</c:v>
                </c:pt>
                <c:pt idx="2">
                  <c:v>255</c:v>
                </c:pt>
                <c:pt idx="3">
                  <c:v>22</c:v>
                </c:pt>
                <c:pt idx="4">
                  <c:v>1738</c:v>
                </c:pt>
                <c:pt idx="5">
                  <c:v>720</c:v>
                </c:pt>
                <c:pt idx="6">
                  <c:v>5226</c:v>
                </c:pt>
                <c:pt idx="7">
                  <c:v>1565</c:v>
                </c:pt>
                <c:pt idx="8">
                  <c:v>1645</c:v>
                </c:pt>
                <c:pt idx="9">
                  <c:v>1228</c:v>
                </c:pt>
                <c:pt idx="10">
                  <c:v>8882</c:v>
                </c:pt>
                <c:pt idx="11">
                  <c:v>3288</c:v>
                </c:pt>
                <c:pt idx="12">
                  <c:v>283</c:v>
                </c:pt>
                <c:pt idx="13">
                  <c:v>3070</c:v>
                </c:pt>
                <c:pt idx="14">
                  <c:v>2222</c:v>
                </c:pt>
                <c:pt idx="15">
                  <c:v>874</c:v>
                </c:pt>
                <c:pt idx="16">
                  <c:v>994</c:v>
                </c:pt>
                <c:pt idx="17">
                  <c:v>134</c:v>
                </c:pt>
                <c:pt idx="18">
                  <c:v>2827</c:v>
                </c:pt>
                <c:pt idx="19">
                  <c:v>1866</c:v>
                </c:pt>
                <c:pt idx="20">
                  <c:v>1634</c:v>
                </c:pt>
                <c:pt idx="21">
                  <c:v>2704</c:v>
                </c:pt>
                <c:pt idx="22">
                  <c:v>974</c:v>
                </c:pt>
                <c:pt idx="23">
                  <c:v>569</c:v>
                </c:pt>
                <c:pt idx="24">
                  <c:v>1304</c:v>
                </c:pt>
                <c:pt idx="25">
                  <c:v>136</c:v>
                </c:pt>
                <c:pt idx="26">
                  <c:v>3588</c:v>
                </c:pt>
                <c:pt idx="27">
                  <c:v>7110</c:v>
                </c:pt>
                <c:pt idx="28">
                  <c:v>533</c:v>
                </c:pt>
                <c:pt idx="29">
                  <c:v>7381</c:v>
                </c:pt>
                <c:pt idx="30">
                  <c:v>893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ED-40B8-9F79-0B252F64EBCA}"/>
            </c:ext>
          </c:extLst>
        </c:ser>
        <c:ser>
          <c:idx val="4"/>
          <c:order val="3"/>
          <c:tx>
            <c:strRef>
              <c:f>'10.4.2'!$F$5</c:f>
              <c:strCache>
                <c:ptCount val="1"/>
                <c:pt idx="0">
                  <c:v>Doblemente Articulados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'10.4.2'!$H$7:$H$38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'10.4.2'!$F$7:$F$38</c:f>
              <c:numCache>
                <c:formatCode>#,##0</c:formatCode>
                <c:ptCount val="32"/>
                <c:pt idx="0">
                  <c:v>1857</c:v>
                </c:pt>
                <c:pt idx="1">
                  <c:v>827</c:v>
                </c:pt>
                <c:pt idx="2">
                  <c:v>0</c:v>
                </c:pt>
                <c:pt idx="3">
                  <c:v>0</c:v>
                </c:pt>
                <c:pt idx="4">
                  <c:v>1894</c:v>
                </c:pt>
                <c:pt idx="5">
                  <c:v>319</c:v>
                </c:pt>
                <c:pt idx="6">
                  <c:v>2141</c:v>
                </c:pt>
                <c:pt idx="7">
                  <c:v>1042</c:v>
                </c:pt>
                <c:pt idx="8">
                  <c:v>2519</c:v>
                </c:pt>
                <c:pt idx="9">
                  <c:v>940</c:v>
                </c:pt>
                <c:pt idx="10">
                  <c:v>5492</c:v>
                </c:pt>
                <c:pt idx="11">
                  <c:v>2942</c:v>
                </c:pt>
                <c:pt idx="12">
                  <c:v>248</c:v>
                </c:pt>
                <c:pt idx="13">
                  <c:v>3300</c:v>
                </c:pt>
                <c:pt idx="14">
                  <c:v>2528</c:v>
                </c:pt>
                <c:pt idx="15">
                  <c:v>934</c:v>
                </c:pt>
                <c:pt idx="16">
                  <c:v>656</c:v>
                </c:pt>
                <c:pt idx="17">
                  <c:v>143</c:v>
                </c:pt>
                <c:pt idx="18">
                  <c:v>2507</c:v>
                </c:pt>
                <c:pt idx="19">
                  <c:v>1722</c:v>
                </c:pt>
                <c:pt idx="20">
                  <c:v>1234</c:v>
                </c:pt>
                <c:pt idx="21">
                  <c:v>1504</c:v>
                </c:pt>
                <c:pt idx="22">
                  <c:v>1119</c:v>
                </c:pt>
                <c:pt idx="23">
                  <c:v>781</c:v>
                </c:pt>
                <c:pt idx="24">
                  <c:v>1571</c:v>
                </c:pt>
                <c:pt idx="25">
                  <c:v>56</c:v>
                </c:pt>
                <c:pt idx="26">
                  <c:v>2473</c:v>
                </c:pt>
                <c:pt idx="27">
                  <c:v>4143</c:v>
                </c:pt>
                <c:pt idx="28">
                  <c:v>1454</c:v>
                </c:pt>
                <c:pt idx="29">
                  <c:v>7882</c:v>
                </c:pt>
                <c:pt idx="30">
                  <c:v>976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ED-40B8-9F79-0B252F64EBCA}"/>
            </c:ext>
          </c:extLst>
        </c:ser>
        <c:ser>
          <c:idx val="5"/>
          <c:order val="4"/>
          <c:tx>
            <c:strRef>
              <c:f>'10.4.2'!$E$5</c:f>
              <c:strCache>
                <c:ptCount val="1"/>
                <c:pt idx="0">
                  <c:v>Puertos, Aeropuertos y Chofer Guía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'10.4.2'!$H$7:$H$38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'10.4.2'!$E$7:$E$38</c:f>
              <c:numCache>
                <c:formatCode>#,##0</c:formatCode>
                <c:ptCount val="32"/>
                <c:pt idx="0">
                  <c:v>43</c:v>
                </c:pt>
                <c:pt idx="1">
                  <c:v>63</c:v>
                </c:pt>
                <c:pt idx="2">
                  <c:v>96</c:v>
                </c:pt>
                <c:pt idx="3">
                  <c:v>9</c:v>
                </c:pt>
                <c:pt idx="4">
                  <c:v>119</c:v>
                </c:pt>
                <c:pt idx="5">
                  <c:v>0</c:v>
                </c:pt>
                <c:pt idx="6">
                  <c:v>709</c:v>
                </c:pt>
                <c:pt idx="7">
                  <c:v>0</c:v>
                </c:pt>
                <c:pt idx="8">
                  <c:v>54</c:v>
                </c:pt>
                <c:pt idx="9">
                  <c:v>47</c:v>
                </c:pt>
                <c:pt idx="10">
                  <c:v>213</c:v>
                </c:pt>
                <c:pt idx="11">
                  <c:v>196</c:v>
                </c:pt>
                <c:pt idx="12">
                  <c:v>26</c:v>
                </c:pt>
                <c:pt idx="13">
                  <c:v>76</c:v>
                </c:pt>
                <c:pt idx="14">
                  <c:v>600</c:v>
                </c:pt>
                <c:pt idx="15">
                  <c:v>216</c:v>
                </c:pt>
                <c:pt idx="16">
                  <c:v>74</c:v>
                </c:pt>
                <c:pt idx="17">
                  <c:v>45</c:v>
                </c:pt>
                <c:pt idx="18">
                  <c:v>25</c:v>
                </c:pt>
                <c:pt idx="19">
                  <c:v>171</c:v>
                </c:pt>
                <c:pt idx="20">
                  <c:v>29</c:v>
                </c:pt>
                <c:pt idx="21">
                  <c:v>34</c:v>
                </c:pt>
                <c:pt idx="22">
                  <c:v>1679</c:v>
                </c:pt>
                <c:pt idx="23">
                  <c:v>7</c:v>
                </c:pt>
                <c:pt idx="24">
                  <c:v>44</c:v>
                </c:pt>
                <c:pt idx="25">
                  <c:v>0</c:v>
                </c:pt>
                <c:pt idx="26">
                  <c:v>358</c:v>
                </c:pt>
                <c:pt idx="27">
                  <c:v>63</c:v>
                </c:pt>
                <c:pt idx="28">
                  <c:v>17</c:v>
                </c:pt>
                <c:pt idx="29">
                  <c:v>189</c:v>
                </c:pt>
                <c:pt idx="30">
                  <c:v>153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ED-40B8-9F79-0B252F64E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467712"/>
        <c:axId val="44469248"/>
      </c:barChart>
      <c:catAx>
        <c:axId val="44467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4469248"/>
        <c:crosses val="autoZero"/>
        <c:auto val="1"/>
        <c:lblAlgn val="ctr"/>
        <c:lblOffset val="100"/>
        <c:noMultiLvlLbl val="0"/>
      </c:catAx>
      <c:valAx>
        <c:axId val="44469248"/>
        <c:scaling>
          <c:orientation val="minMax"/>
          <c:max val="35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Conductores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1.181437079307544E-2"/>
              <c:y val="0.2408881648414637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467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259528212161659E-2"/>
          <c:y val="0.88845084019669951"/>
          <c:w val="0.96050925982619206"/>
          <c:h val="0.11154901338697426"/>
        </c:manualLayout>
      </c:layout>
      <c:overlay val="0"/>
      <c:txPr>
        <a:bodyPr/>
        <a:lstStyle/>
        <a:p>
          <a:pPr>
            <a:defRPr lang="es-ES" sz="100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Distribución del</a:t>
            </a:r>
            <a:r>
              <a:rPr lang="es-ES" sz="1200" baseline="0"/>
              <a:t> Total de</a:t>
            </a:r>
            <a:r>
              <a:rPr lang="es-ES" sz="1200"/>
              <a:t> Constancias de Capacitación a Conductores por Modalidad</a:t>
            </a:r>
            <a:r>
              <a:rPr lang="es-ES" sz="1200" baseline="0"/>
              <a:t> de Servicio </a:t>
            </a:r>
            <a:r>
              <a:rPr lang="es-ES" sz="1200"/>
              <a:t>2025</a:t>
            </a:r>
          </a:p>
        </c:rich>
      </c:tx>
      <c:layout>
        <c:manualLayout>
          <c:xMode val="edge"/>
          <c:yMode val="edge"/>
          <c:x val="0.1242915573053368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2.2542213473315836E-2"/>
          <c:y val="0.25694451986605121"/>
          <c:w val="0.43055555555555558"/>
          <c:h val="0.71264367816091956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1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36E7-4E47-A9DA-A0CAA431A233}"/>
              </c:ext>
            </c:extLst>
          </c:dPt>
          <c:dPt>
            <c:idx val="1"/>
            <c:bubble3D val="0"/>
            <c:explosion val="7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6E7-4E47-A9DA-A0CAA431A233}"/>
              </c:ext>
            </c:extLst>
          </c:dPt>
          <c:dPt>
            <c:idx val="2"/>
            <c:bubble3D val="0"/>
            <c:explosion val="11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6E7-4E47-A9DA-A0CAA431A233}"/>
              </c:ext>
            </c:extLst>
          </c:dPt>
          <c:dPt>
            <c:idx val="3"/>
            <c:bubble3D val="0"/>
            <c:explosion val="16"/>
            <c:spPr>
              <a:solidFill>
                <a:schemeClr val="accent5"/>
              </a:solidFill>
              <a:ln>
                <a:solidFill>
                  <a:srgbClr val="00B0F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6E7-4E47-A9DA-A0CAA431A233}"/>
              </c:ext>
            </c:extLst>
          </c:dPt>
          <c:dPt>
            <c:idx val="4"/>
            <c:bubble3D val="0"/>
            <c:explosion val="9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9-36E7-4E47-A9DA-A0CAA431A23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980F560-7F20-48B9-89C8-18BF6D110414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6E7-4E47-A9DA-A0CAA431A23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8E41917-8DDD-4DE3-A597-6D81AD5110DD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6E7-4E47-A9DA-A0CAA431A23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9B24345-1989-4DFA-B763-7B88F897A864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6E7-4E47-A9DA-A0CAA431A23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C653C87-1C80-42D0-82C6-C1A3F52F431D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6E7-4E47-A9DA-A0CAA431A23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8731C9A-6E23-4862-9C04-E9CCB71F2AAD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36E7-4E47-A9DA-A0CAA431A2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'10.4.2'!$B$5:$F$5</c:f>
              <c:strCache>
                <c:ptCount val="5"/>
                <c:pt idx="0">
                  <c:v>Autotransporte de Carga</c:v>
                </c:pt>
                <c:pt idx="1">
                  <c:v>Pasajeros Terrestres</c:v>
                </c:pt>
                <c:pt idx="2">
                  <c:v>Mat. y Residuos Pelig.</c:v>
                </c:pt>
                <c:pt idx="3">
                  <c:v>Puertos, Aeropuertos y Chofer Guía</c:v>
                </c:pt>
                <c:pt idx="4">
                  <c:v>Doblemente Articulados</c:v>
                </c:pt>
              </c:strCache>
            </c:strRef>
          </c:cat>
          <c:val>
            <c:numRef>
              <c:f>'10.4.2'!$B$41:$F$41</c:f>
              <c:numCache>
                <c:formatCode>0.0</c:formatCode>
                <c:ptCount val="5"/>
                <c:pt idx="0">
                  <c:v>49.331987411673893</c:v>
                </c:pt>
                <c:pt idx="1">
                  <c:v>10.934467574434573</c:v>
                </c:pt>
                <c:pt idx="2">
                  <c:v>20.807615499767174</c:v>
                </c:pt>
                <c:pt idx="3">
                  <c:v>1.6735473265433045</c:v>
                </c:pt>
                <c:pt idx="4">
                  <c:v>17.252382187581059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6E7-4E47-A9DA-A0CAA431A23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629593175853013"/>
          <c:y val="0.28957733731559415"/>
          <c:w val="0.36481517935258095"/>
          <c:h val="0.54958095755271974"/>
        </c:manualLayout>
      </c:layout>
      <c:overlay val="0"/>
      <c:txPr>
        <a:bodyPr/>
        <a:lstStyle/>
        <a:p>
          <a:pPr>
            <a:defRPr lang="es-ES" sz="100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Constancias de Capacitación</a:t>
            </a:r>
            <a:r>
              <a:rPr lang="es-ES" sz="1200" baseline="0"/>
              <a:t> a </a:t>
            </a:r>
            <a:r>
              <a:rPr lang="es-ES" sz="1200" b="1" i="0" u="none" strike="noStrike" baseline="0">
                <a:effectLst/>
              </a:rPr>
              <a:t>Conductores</a:t>
            </a:r>
            <a:r>
              <a:rPr lang="es-ES" sz="1200"/>
              <a:t> por Nuevo Ingreso 2025</a:t>
            </a:r>
          </a:p>
        </c:rich>
      </c:tx>
      <c:layout>
        <c:manualLayout>
          <c:xMode val="edge"/>
          <c:yMode val="edge"/>
          <c:x val="0.1503056130425376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515715386323023"/>
          <c:y val="8.205370227775155E-2"/>
          <c:w val="0.86892989122628739"/>
          <c:h val="0.67252681377790746"/>
        </c:manualLayout>
      </c:layout>
      <c:lineChart>
        <c:grouping val="standard"/>
        <c:varyColors val="0"/>
        <c:ser>
          <c:idx val="0"/>
          <c:order val="0"/>
          <c:tx>
            <c:strRef>
              <c:f>'10.4.3'!$B$5</c:f>
              <c:strCache>
                <c:ptCount val="1"/>
                <c:pt idx="0">
                  <c:v>Autotransporte de Carga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'10.4.3'!$H$7:$H$38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'10.4.3'!$B$7:$B$38</c:f>
              <c:numCache>
                <c:formatCode>#,##0</c:formatCode>
                <c:ptCount val="32"/>
                <c:pt idx="0">
                  <c:v>1019</c:v>
                </c:pt>
                <c:pt idx="1">
                  <c:v>950</c:v>
                </c:pt>
                <c:pt idx="2">
                  <c:v>206</c:v>
                </c:pt>
                <c:pt idx="3">
                  <c:v>22</c:v>
                </c:pt>
                <c:pt idx="4">
                  <c:v>1377</c:v>
                </c:pt>
                <c:pt idx="5">
                  <c:v>669</c:v>
                </c:pt>
                <c:pt idx="6">
                  <c:v>2842</c:v>
                </c:pt>
                <c:pt idx="7">
                  <c:v>889</c:v>
                </c:pt>
                <c:pt idx="8">
                  <c:v>1035</c:v>
                </c:pt>
                <c:pt idx="9">
                  <c:v>930</c:v>
                </c:pt>
                <c:pt idx="10">
                  <c:v>6215</c:v>
                </c:pt>
                <c:pt idx="11">
                  <c:v>2267</c:v>
                </c:pt>
                <c:pt idx="12">
                  <c:v>166</c:v>
                </c:pt>
                <c:pt idx="13">
                  <c:v>2758</c:v>
                </c:pt>
                <c:pt idx="14">
                  <c:v>3415</c:v>
                </c:pt>
                <c:pt idx="15">
                  <c:v>964</c:v>
                </c:pt>
                <c:pt idx="16">
                  <c:v>501</c:v>
                </c:pt>
                <c:pt idx="17">
                  <c:v>340</c:v>
                </c:pt>
                <c:pt idx="18">
                  <c:v>1834</c:v>
                </c:pt>
                <c:pt idx="19">
                  <c:v>1052</c:v>
                </c:pt>
                <c:pt idx="20">
                  <c:v>651</c:v>
                </c:pt>
                <c:pt idx="21">
                  <c:v>1433</c:v>
                </c:pt>
                <c:pt idx="22">
                  <c:v>712</c:v>
                </c:pt>
                <c:pt idx="23">
                  <c:v>408</c:v>
                </c:pt>
                <c:pt idx="24">
                  <c:v>1166</c:v>
                </c:pt>
                <c:pt idx="25">
                  <c:v>66</c:v>
                </c:pt>
                <c:pt idx="26">
                  <c:v>1578</c:v>
                </c:pt>
                <c:pt idx="27">
                  <c:v>2873</c:v>
                </c:pt>
                <c:pt idx="28">
                  <c:v>513</c:v>
                </c:pt>
                <c:pt idx="29">
                  <c:v>3536</c:v>
                </c:pt>
                <c:pt idx="30">
                  <c:v>438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1-4E80-8266-9909EF2FFEBB}"/>
            </c:ext>
          </c:extLst>
        </c:ser>
        <c:ser>
          <c:idx val="1"/>
          <c:order val="1"/>
          <c:tx>
            <c:strRef>
              <c:f>'10.4.3'!$C$5</c:f>
              <c:strCache>
                <c:ptCount val="1"/>
                <c:pt idx="0">
                  <c:v>Pasajeros Terrestres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'10.4.3'!$H$7:$H$38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'10.4.3'!$C$7:$C$38</c:f>
              <c:numCache>
                <c:formatCode>#,##0</c:formatCode>
                <c:ptCount val="32"/>
                <c:pt idx="0">
                  <c:v>91</c:v>
                </c:pt>
                <c:pt idx="1">
                  <c:v>116</c:v>
                </c:pt>
                <c:pt idx="2">
                  <c:v>177</c:v>
                </c:pt>
                <c:pt idx="3">
                  <c:v>8</c:v>
                </c:pt>
                <c:pt idx="4">
                  <c:v>484</c:v>
                </c:pt>
                <c:pt idx="5">
                  <c:v>2</c:v>
                </c:pt>
                <c:pt idx="6">
                  <c:v>844</c:v>
                </c:pt>
                <c:pt idx="7">
                  <c:v>90</c:v>
                </c:pt>
                <c:pt idx="8">
                  <c:v>92</c:v>
                </c:pt>
                <c:pt idx="9">
                  <c:v>56</c:v>
                </c:pt>
                <c:pt idx="10">
                  <c:v>947</c:v>
                </c:pt>
                <c:pt idx="11">
                  <c:v>759</c:v>
                </c:pt>
                <c:pt idx="12">
                  <c:v>76</c:v>
                </c:pt>
                <c:pt idx="13">
                  <c:v>308</c:v>
                </c:pt>
                <c:pt idx="14">
                  <c:v>984</c:v>
                </c:pt>
                <c:pt idx="15">
                  <c:v>347</c:v>
                </c:pt>
                <c:pt idx="16">
                  <c:v>112</c:v>
                </c:pt>
                <c:pt idx="17">
                  <c:v>37</c:v>
                </c:pt>
                <c:pt idx="18">
                  <c:v>87</c:v>
                </c:pt>
                <c:pt idx="19">
                  <c:v>716</c:v>
                </c:pt>
                <c:pt idx="20">
                  <c:v>281</c:v>
                </c:pt>
                <c:pt idx="21">
                  <c:v>225</c:v>
                </c:pt>
                <c:pt idx="22">
                  <c:v>886</c:v>
                </c:pt>
                <c:pt idx="23">
                  <c:v>106</c:v>
                </c:pt>
                <c:pt idx="24">
                  <c:v>269</c:v>
                </c:pt>
                <c:pt idx="25">
                  <c:v>4</c:v>
                </c:pt>
                <c:pt idx="26">
                  <c:v>648</c:v>
                </c:pt>
                <c:pt idx="27">
                  <c:v>344</c:v>
                </c:pt>
                <c:pt idx="28">
                  <c:v>169</c:v>
                </c:pt>
                <c:pt idx="29">
                  <c:v>775</c:v>
                </c:pt>
                <c:pt idx="30">
                  <c:v>247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1-4E80-8266-9909EF2FFEBB}"/>
            </c:ext>
          </c:extLst>
        </c:ser>
        <c:ser>
          <c:idx val="2"/>
          <c:order val="2"/>
          <c:tx>
            <c:strRef>
              <c:f>'10.4.3'!$D$5</c:f>
              <c:strCache>
                <c:ptCount val="1"/>
                <c:pt idx="0">
                  <c:v>Mat. y Residuos Pelig.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'10.4.3'!$H$7:$H$38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'10.4.3'!$D$7:$D$38</c:f>
              <c:numCache>
                <c:formatCode>#,##0</c:formatCode>
                <c:ptCount val="32"/>
                <c:pt idx="0">
                  <c:v>141</c:v>
                </c:pt>
                <c:pt idx="1">
                  <c:v>171</c:v>
                </c:pt>
                <c:pt idx="2">
                  <c:v>25</c:v>
                </c:pt>
                <c:pt idx="3">
                  <c:v>3</c:v>
                </c:pt>
                <c:pt idx="4">
                  <c:v>396</c:v>
                </c:pt>
                <c:pt idx="5">
                  <c:v>124</c:v>
                </c:pt>
                <c:pt idx="6">
                  <c:v>522</c:v>
                </c:pt>
                <c:pt idx="7">
                  <c:v>225</c:v>
                </c:pt>
                <c:pt idx="8">
                  <c:v>312</c:v>
                </c:pt>
                <c:pt idx="9">
                  <c:v>266</c:v>
                </c:pt>
                <c:pt idx="10">
                  <c:v>1196</c:v>
                </c:pt>
                <c:pt idx="11">
                  <c:v>660</c:v>
                </c:pt>
                <c:pt idx="12">
                  <c:v>25</c:v>
                </c:pt>
                <c:pt idx="13">
                  <c:v>527</c:v>
                </c:pt>
                <c:pt idx="14">
                  <c:v>537</c:v>
                </c:pt>
                <c:pt idx="15">
                  <c:v>140</c:v>
                </c:pt>
                <c:pt idx="16">
                  <c:v>86</c:v>
                </c:pt>
                <c:pt idx="17">
                  <c:v>35</c:v>
                </c:pt>
                <c:pt idx="18">
                  <c:v>390</c:v>
                </c:pt>
                <c:pt idx="19">
                  <c:v>276</c:v>
                </c:pt>
                <c:pt idx="20">
                  <c:v>204</c:v>
                </c:pt>
                <c:pt idx="21">
                  <c:v>250</c:v>
                </c:pt>
                <c:pt idx="22">
                  <c:v>186</c:v>
                </c:pt>
                <c:pt idx="23">
                  <c:v>108</c:v>
                </c:pt>
                <c:pt idx="24">
                  <c:v>265</c:v>
                </c:pt>
                <c:pt idx="25">
                  <c:v>22</c:v>
                </c:pt>
                <c:pt idx="26">
                  <c:v>621</c:v>
                </c:pt>
                <c:pt idx="27">
                  <c:v>927</c:v>
                </c:pt>
                <c:pt idx="28">
                  <c:v>42</c:v>
                </c:pt>
                <c:pt idx="29">
                  <c:v>1314</c:v>
                </c:pt>
                <c:pt idx="30">
                  <c:v>117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F1-4E80-8266-9909EF2FFEBB}"/>
            </c:ext>
          </c:extLst>
        </c:ser>
        <c:ser>
          <c:idx val="4"/>
          <c:order val="3"/>
          <c:tx>
            <c:strRef>
              <c:f>'10.4.3'!$F$5</c:f>
              <c:strCache>
                <c:ptCount val="1"/>
                <c:pt idx="0">
                  <c:v>Doblemente Articulados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'10.4.3'!$H$7:$H$38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'10.4.3'!$F$7:$F$38</c:f>
              <c:numCache>
                <c:formatCode>#,##0</c:formatCode>
                <c:ptCount val="32"/>
                <c:pt idx="0">
                  <c:v>410</c:v>
                </c:pt>
                <c:pt idx="1">
                  <c:v>161</c:v>
                </c:pt>
                <c:pt idx="2">
                  <c:v>0</c:v>
                </c:pt>
                <c:pt idx="3">
                  <c:v>0</c:v>
                </c:pt>
                <c:pt idx="4">
                  <c:v>451</c:v>
                </c:pt>
                <c:pt idx="5">
                  <c:v>39</c:v>
                </c:pt>
                <c:pt idx="6">
                  <c:v>378</c:v>
                </c:pt>
                <c:pt idx="7">
                  <c:v>186</c:v>
                </c:pt>
                <c:pt idx="8">
                  <c:v>536</c:v>
                </c:pt>
                <c:pt idx="9">
                  <c:v>245</c:v>
                </c:pt>
                <c:pt idx="10">
                  <c:v>1150</c:v>
                </c:pt>
                <c:pt idx="11">
                  <c:v>690</c:v>
                </c:pt>
                <c:pt idx="12">
                  <c:v>29</c:v>
                </c:pt>
                <c:pt idx="13">
                  <c:v>805</c:v>
                </c:pt>
                <c:pt idx="14">
                  <c:v>618</c:v>
                </c:pt>
                <c:pt idx="15">
                  <c:v>203</c:v>
                </c:pt>
                <c:pt idx="16">
                  <c:v>69</c:v>
                </c:pt>
                <c:pt idx="17">
                  <c:v>33</c:v>
                </c:pt>
                <c:pt idx="18">
                  <c:v>422</c:v>
                </c:pt>
                <c:pt idx="19">
                  <c:v>257</c:v>
                </c:pt>
                <c:pt idx="20">
                  <c:v>167</c:v>
                </c:pt>
                <c:pt idx="21">
                  <c:v>314</c:v>
                </c:pt>
                <c:pt idx="22">
                  <c:v>239</c:v>
                </c:pt>
                <c:pt idx="23">
                  <c:v>163</c:v>
                </c:pt>
                <c:pt idx="24">
                  <c:v>370</c:v>
                </c:pt>
                <c:pt idx="25">
                  <c:v>11</c:v>
                </c:pt>
                <c:pt idx="26">
                  <c:v>603</c:v>
                </c:pt>
                <c:pt idx="27">
                  <c:v>916</c:v>
                </c:pt>
                <c:pt idx="28">
                  <c:v>202</c:v>
                </c:pt>
                <c:pt idx="29">
                  <c:v>1725</c:v>
                </c:pt>
                <c:pt idx="30">
                  <c:v>151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F1-4E80-8266-9909EF2FFEBB}"/>
            </c:ext>
          </c:extLst>
        </c:ser>
        <c:ser>
          <c:idx val="5"/>
          <c:order val="4"/>
          <c:tx>
            <c:strRef>
              <c:f>'10.4.3'!$E$5</c:f>
              <c:strCache>
                <c:ptCount val="1"/>
                <c:pt idx="0">
                  <c:v>Puertos, Aeropuertos y Chofer Guía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'10.4.3'!$H$7:$H$38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'10.4.3'!$E$7:$E$38</c:f>
              <c:numCache>
                <c:formatCode>#,##0</c:formatCode>
                <c:ptCount val="32"/>
                <c:pt idx="0">
                  <c:v>17</c:v>
                </c:pt>
                <c:pt idx="1">
                  <c:v>26</c:v>
                </c:pt>
                <c:pt idx="2">
                  <c:v>55</c:v>
                </c:pt>
                <c:pt idx="3">
                  <c:v>0</c:v>
                </c:pt>
                <c:pt idx="4">
                  <c:v>70</c:v>
                </c:pt>
                <c:pt idx="5">
                  <c:v>0</c:v>
                </c:pt>
                <c:pt idx="6">
                  <c:v>268</c:v>
                </c:pt>
                <c:pt idx="7">
                  <c:v>0</c:v>
                </c:pt>
                <c:pt idx="8">
                  <c:v>11</c:v>
                </c:pt>
                <c:pt idx="9">
                  <c:v>45</c:v>
                </c:pt>
                <c:pt idx="10">
                  <c:v>116</c:v>
                </c:pt>
                <c:pt idx="11">
                  <c:v>124</c:v>
                </c:pt>
                <c:pt idx="12">
                  <c:v>8</c:v>
                </c:pt>
                <c:pt idx="13">
                  <c:v>28</c:v>
                </c:pt>
                <c:pt idx="14">
                  <c:v>411</c:v>
                </c:pt>
                <c:pt idx="15">
                  <c:v>129</c:v>
                </c:pt>
                <c:pt idx="16">
                  <c:v>29</c:v>
                </c:pt>
                <c:pt idx="17">
                  <c:v>35</c:v>
                </c:pt>
                <c:pt idx="18">
                  <c:v>13</c:v>
                </c:pt>
                <c:pt idx="19">
                  <c:v>118</c:v>
                </c:pt>
                <c:pt idx="20">
                  <c:v>11</c:v>
                </c:pt>
                <c:pt idx="21">
                  <c:v>14</c:v>
                </c:pt>
                <c:pt idx="22">
                  <c:v>816</c:v>
                </c:pt>
                <c:pt idx="23">
                  <c:v>5</c:v>
                </c:pt>
                <c:pt idx="24">
                  <c:v>28</c:v>
                </c:pt>
                <c:pt idx="25">
                  <c:v>0</c:v>
                </c:pt>
                <c:pt idx="26">
                  <c:v>253</c:v>
                </c:pt>
                <c:pt idx="27">
                  <c:v>48</c:v>
                </c:pt>
                <c:pt idx="28">
                  <c:v>12</c:v>
                </c:pt>
                <c:pt idx="29">
                  <c:v>125</c:v>
                </c:pt>
                <c:pt idx="30">
                  <c:v>60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F1-4E80-8266-9909EF2FF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92064"/>
        <c:axId val="44793856"/>
      </c:lineChart>
      <c:catAx>
        <c:axId val="44792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4793856"/>
        <c:crosses val="autoZero"/>
        <c:auto val="1"/>
        <c:lblAlgn val="ctr"/>
        <c:lblOffset val="100"/>
        <c:noMultiLvlLbl val="0"/>
      </c:catAx>
      <c:valAx>
        <c:axId val="4479385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Conductores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4792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3665764563255398E-2"/>
          <c:y val="0.89504390654871846"/>
          <c:w val="0.91291265108191177"/>
          <c:h val="0.10495597461093957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ES" sz="1100" b="1" i="0" baseline="0">
                <a:effectLst/>
              </a:rPr>
              <a:t>Distribución de Constancias de Capacitación a Conductores de Nuevo Ingreso por Modalidad de Servicio 2025</a:t>
            </a:r>
            <a:endParaRPr lang="es-MX" sz="1100">
              <a:effectLst/>
            </a:endParaRPr>
          </a:p>
        </c:rich>
      </c:tx>
      <c:layout>
        <c:manualLayout>
          <c:xMode val="edge"/>
          <c:yMode val="edge"/>
          <c:x val="0.1289374453193350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606933508311461E-2"/>
          <c:y val="0.25925925925925924"/>
          <c:w val="0.42777777777777776"/>
          <c:h val="0.71296296296296291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4EDF-482F-B241-CF45B7498C51}"/>
              </c:ext>
            </c:extLst>
          </c:dPt>
          <c:dPt>
            <c:idx val="1"/>
            <c:bubble3D val="0"/>
            <c:explosion val="9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EDF-482F-B241-CF45B7498C51}"/>
              </c:ext>
            </c:extLst>
          </c:dPt>
          <c:dPt>
            <c:idx val="2"/>
            <c:bubble3D val="0"/>
            <c:explosion val="17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EDF-482F-B241-CF45B7498C51}"/>
              </c:ext>
            </c:extLst>
          </c:dPt>
          <c:dPt>
            <c:idx val="3"/>
            <c:bubble3D val="0"/>
            <c:explosion val="14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EDF-482F-B241-CF45B7498C51}"/>
              </c:ext>
            </c:extLst>
          </c:dPt>
          <c:dPt>
            <c:idx val="4"/>
            <c:bubble3D val="0"/>
            <c:explosion val="1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C-4EDF-482F-B241-CF45B7498C5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DA9500E1-96F5-4165-BD32-F3F5F760E398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EDF-482F-B241-CF45B7498C5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793E127-57BF-4860-B458-6DA0BE326B7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EDF-482F-B241-CF45B7498C5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7E0D37A-1E70-4CD0-A5D8-3274CCDE2EE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EDF-482F-B241-CF45B7498C5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37D0F46-AFBE-42F7-93DD-95262EDA5F5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EDF-482F-B241-CF45B7498C51}"/>
                </c:ext>
              </c:extLst>
            </c:dLbl>
            <c:dLbl>
              <c:idx val="4"/>
              <c:layout>
                <c:manualLayout>
                  <c:x val="6.8967410323709538E-2"/>
                  <c:y val="0.10770158938466025"/>
                </c:manualLayout>
              </c:layout>
              <c:tx>
                <c:rich>
                  <a:bodyPr/>
                  <a:lstStyle/>
                  <a:p>
                    <a:fld id="{B670F2EA-E263-41CE-9113-D178E3B3FE7D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4EDF-482F-B241-CF45B7498C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'10.4.3'!$B$5:$F$5</c:f>
              <c:strCache>
                <c:ptCount val="5"/>
                <c:pt idx="0">
                  <c:v>Autotransporte de Carga</c:v>
                </c:pt>
                <c:pt idx="1">
                  <c:v>Pasajeros Terrestres</c:v>
                </c:pt>
                <c:pt idx="2">
                  <c:v>Mat. y Residuos Pelig.</c:v>
                </c:pt>
                <c:pt idx="3">
                  <c:v>Puertos, Aeropuertos y Chofer Guía</c:v>
                </c:pt>
                <c:pt idx="4">
                  <c:v>Doblemente Articulados</c:v>
                </c:pt>
              </c:strCache>
            </c:strRef>
          </c:cat>
          <c:val>
            <c:numRef>
              <c:f>'10.4.3'!$B$41:$F$41</c:f>
              <c:numCache>
                <c:formatCode>0.0</c:formatCode>
                <c:ptCount val="5"/>
                <c:pt idx="0">
                  <c:v>55.15629226073181</c:v>
                </c:pt>
                <c:pt idx="1">
                  <c:v>13.249101657586646</c:v>
                </c:pt>
                <c:pt idx="2">
                  <c:v>13.024999034040416</c:v>
                </c:pt>
                <c:pt idx="3">
                  <c:v>3.7028450729621474</c:v>
                </c:pt>
                <c:pt idx="4">
                  <c:v>14.86676197467898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DF-482F-B241-CF45B7498C5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740223097112856"/>
          <c:y val="0.30015820939049287"/>
          <c:w val="0.33259776902887139"/>
          <c:h val="0.5478317293671624"/>
        </c:manualLayout>
      </c:layout>
      <c:overlay val="0"/>
      <c:txPr>
        <a:bodyPr/>
        <a:lstStyle/>
        <a:p>
          <a:pPr>
            <a:defRPr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Constancias de Capacitación</a:t>
            </a:r>
            <a:r>
              <a:rPr lang="es-ES" sz="1200" baseline="0"/>
              <a:t> a </a:t>
            </a:r>
            <a:r>
              <a:rPr lang="es-ES" sz="1200" b="1" i="0" u="none" strike="noStrike" baseline="0">
                <a:effectLst/>
              </a:rPr>
              <a:t>Conductores</a:t>
            </a:r>
            <a:r>
              <a:rPr lang="es-ES" sz="1200" baseline="0"/>
              <a:t> por Renovación 2025</a:t>
            </a:r>
            <a:endParaRPr lang="es-ES" sz="1200"/>
          </a:p>
        </c:rich>
      </c:tx>
      <c:layout>
        <c:manualLayout>
          <c:xMode val="edge"/>
          <c:yMode val="edge"/>
          <c:x val="0.15067338281905449"/>
          <c:y val="1.253918495297805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535522241747439"/>
          <c:y val="0.10129703408732325"/>
          <c:w val="0.85753811809919156"/>
          <c:h val="0.66056682872930339"/>
        </c:manualLayout>
      </c:layout>
      <c:lineChart>
        <c:grouping val="standard"/>
        <c:varyColors val="0"/>
        <c:ser>
          <c:idx val="0"/>
          <c:order val="0"/>
          <c:tx>
            <c:strRef>
              <c:f>'10.4.4'!$B$5</c:f>
              <c:strCache>
                <c:ptCount val="1"/>
                <c:pt idx="0">
                  <c:v>Autotransporte de Carga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'10.4.4'!$H$7:$H$38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'10.4.4'!$B$7:$B$38</c:f>
              <c:numCache>
                <c:formatCode>#,##0</c:formatCode>
                <c:ptCount val="32"/>
                <c:pt idx="0">
                  <c:v>3250</c:v>
                </c:pt>
                <c:pt idx="1">
                  <c:v>5157</c:v>
                </c:pt>
                <c:pt idx="2">
                  <c:v>538</c:v>
                </c:pt>
                <c:pt idx="3">
                  <c:v>15</c:v>
                </c:pt>
                <c:pt idx="4">
                  <c:v>3108</c:v>
                </c:pt>
                <c:pt idx="5">
                  <c:v>2677</c:v>
                </c:pt>
                <c:pt idx="6">
                  <c:v>9295</c:v>
                </c:pt>
                <c:pt idx="7">
                  <c:v>2819</c:v>
                </c:pt>
                <c:pt idx="8">
                  <c:v>1951</c:v>
                </c:pt>
                <c:pt idx="9">
                  <c:v>2262</c:v>
                </c:pt>
                <c:pt idx="10">
                  <c:v>16070</c:v>
                </c:pt>
                <c:pt idx="11">
                  <c:v>5888</c:v>
                </c:pt>
                <c:pt idx="12">
                  <c:v>501</c:v>
                </c:pt>
                <c:pt idx="13">
                  <c:v>6363</c:v>
                </c:pt>
                <c:pt idx="14">
                  <c:v>5473</c:v>
                </c:pt>
                <c:pt idx="15">
                  <c:v>2540</c:v>
                </c:pt>
                <c:pt idx="16">
                  <c:v>2088</c:v>
                </c:pt>
                <c:pt idx="17">
                  <c:v>391</c:v>
                </c:pt>
                <c:pt idx="18">
                  <c:v>5164</c:v>
                </c:pt>
                <c:pt idx="19">
                  <c:v>2343</c:v>
                </c:pt>
                <c:pt idx="20">
                  <c:v>2358</c:v>
                </c:pt>
                <c:pt idx="21">
                  <c:v>4104</c:v>
                </c:pt>
                <c:pt idx="22">
                  <c:v>1316</c:v>
                </c:pt>
                <c:pt idx="23">
                  <c:v>1362</c:v>
                </c:pt>
                <c:pt idx="24">
                  <c:v>3041</c:v>
                </c:pt>
                <c:pt idx="25">
                  <c:v>97</c:v>
                </c:pt>
                <c:pt idx="26">
                  <c:v>2612</c:v>
                </c:pt>
                <c:pt idx="27">
                  <c:v>10992</c:v>
                </c:pt>
                <c:pt idx="28">
                  <c:v>2321</c:v>
                </c:pt>
                <c:pt idx="29">
                  <c:v>7892</c:v>
                </c:pt>
                <c:pt idx="30">
                  <c:v>1039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9-44B5-9D56-D841619B5A1F}"/>
            </c:ext>
          </c:extLst>
        </c:ser>
        <c:ser>
          <c:idx val="1"/>
          <c:order val="1"/>
          <c:tx>
            <c:strRef>
              <c:f>'10.4.4'!$C$5</c:f>
              <c:strCache>
                <c:ptCount val="1"/>
                <c:pt idx="0">
                  <c:v>Pasajeros Terrestres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'10.4.4'!$H$7:$H$38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'10.4.4'!$C$7:$C$38</c:f>
              <c:numCache>
                <c:formatCode>#,##0</c:formatCode>
                <c:ptCount val="32"/>
                <c:pt idx="0">
                  <c:v>292</c:v>
                </c:pt>
                <c:pt idx="1">
                  <c:v>357</c:v>
                </c:pt>
                <c:pt idx="2">
                  <c:v>297</c:v>
                </c:pt>
                <c:pt idx="3">
                  <c:v>18</c:v>
                </c:pt>
                <c:pt idx="4">
                  <c:v>1102</c:v>
                </c:pt>
                <c:pt idx="5">
                  <c:v>62</c:v>
                </c:pt>
                <c:pt idx="6">
                  <c:v>4215</c:v>
                </c:pt>
                <c:pt idx="7">
                  <c:v>199</c:v>
                </c:pt>
                <c:pt idx="8">
                  <c:v>329</c:v>
                </c:pt>
                <c:pt idx="9">
                  <c:v>287</c:v>
                </c:pt>
                <c:pt idx="10">
                  <c:v>2366</c:v>
                </c:pt>
                <c:pt idx="11">
                  <c:v>1730</c:v>
                </c:pt>
                <c:pt idx="12">
                  <c:v>177</c:v>
                </c:pt>
                <c:pt idx="13">
                  <c:v>849</c:v>
                </c:pt>
                <c:pt idx="14">
                  <c:v>1363</c:v>
                </c:pt>
                <c:pt idx="15">
                  <c:v>676</c:v>
                </c:pt>
                <c:pt idx="16">
                  <c:v>350</c:v>
                </c:pt>
                <c:pt idx="17">
                  <c:v>85</c:v>
                </c:pt>
                <c:pt idx="18">
                  <c:v>376</c:v>
                </c:pt>
                <c:pt idx="19">
                  <c:v>1169</c:v>
                </c:pt>
                <c:pt idx="20">
                  <c:v>1142</c:v>
                </c:pt>
                <c:pt idx="21">
                  <c:v>612</c:v>
                </c:pt>
                <c:pt idx="22">
                  <c:v>1736</c:v>
                </c:pt>
                <c:pt idx="23">
                  <c:v>240</c:v>
                </c:pt>
                <c:pt idx="24">
                  <c:v>630</c:v>
                </c:pt>
                <c:pt idx="25">
                  <c:v>239</c:v>
                </c:pt>
                <c:pt idx="26">
                  <c:v>888</c:v>
                </c:pt>
                <c:pt idx="27">
                  <c:v>786</c:v>
                </c:pt>
                <c:pt idx="28">
                  <c:v>430</c:v>
                </c:pt>
                <c:pt idx="29">
                  <c:v>1366</c:v>
                </c:pt>
                <c:pt idx="30">
                  <c:v>333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9-44B5-9D56-D841619B5A1F}"/>
            </c:ext>
          </c:extLst>
        </c:ser>
        <c:ser>
          <c:idx val="2"/>
          <c:order val="2"/>
          <c:tx>
            <c:strRef>
              <c:f>'10.4.4'!$D$5</c:f>
              <c:strCache>
                <c:ptCount val="1"/>
                <c:pt idx="0">
                  <c:v>Mat. y Residuos Pelig.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'10.4.4'!$H$7:$H$38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'10.4.4'!$D$7:$D$38</c:f>
              <c:numCache>
                <c:formatCode>#,##0</c:formatCode>
                <c:ptCount val="32"/>
                <c:pt idx="0">
                  <c:v>1424</c:v>
                </c:pt>
                <c:pt idx="1">
                  <c:v>1179</c:v>
                </c:pt>
                <c:pt idx="2">
                  <c:v>230</c:v>
                </c:pt>
                <c:pt idx="3">
                  <c:v>19</c:v>
                </c:pt>
                <c:pt idx="4">
                  <c:v>1342</c:v>
                </c:pt>
                <c:pt idx="5">
                  <c:v>596</c:v>
                </c:pt>
                <c:pt idx="6">
                  <c:v>4704</c:v>
                </c:pt>
                <c:pt idx="7">
                  <c:v>1340</c:v>
                </c:pt>
                <c:pt idx="8">
                  <c:v>1333</c:v>
                </c:pt>
                <c:pt idx="9">
                  <c:v>962</c:v>
                </c:pt>
                <c:pt idx="10">
                  <c:v>7686</c:v>
                </c:pt>
                <c:pt idx="11">
                  <c:v>2628</c:v>
                </c:pt>
                <c:pt idx="12">
                  <c:v>258</c:v>
                </c:pt>
                <c:pt idx="13">
                  <c:v>2543</c:v>
                </c:pt>
                <c:pt idx="14">
                  <c:v>1685</c:v>
                </c:pt>
                <c:pt idx="15">
                  <c:v>734</c:v>
                </c:pt>
                <c:pt idx="16">
                  <c:v>908</c:v>
                </c:pt>
                <c:pt idx="17">
                  <c:v>99</c:v>
                </c:pt>
                <c:pt idx="18">
                  <c:v>2437</c:v>
                </c:pt>
                <c:pt idx="19">
                  <c:v>1590</c:v>
                </c:pt>
                <c:pt idx="20">
                  <c:v>1430</c:v>
                </c:pt>
                <c:pt idx="21">
                  <c:v>2454</c:v>
                </c:pt>
                <c:pt idx="22">
                  <c:v>788</c:v>
                </c:pt>
                <c:pt idx="23">
                  <c:v>461</c:v>
                </c:pt>
                <c:pt idx="24">
                  <c:v>1039</c:v>
                </c:pt>
                <c:pt idx="25">
                  <c:v>114</c:v>
                </c:pt>
                <c:pt idx="26">
                  <c:v>2967</c:v>
                </c:pt>
                <c:pt idx="27">
                  <c:v>6183</c:v>
                </c:pt>
                <c:pt idx="28">
                  <c:v>491</c:v>
                </c:pt>
                <c:pt idx="29">
                  <c:v>6067</c:v>
                </c:pt>
                <c:pt idx="30">
                  <c:v>776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19-44B5-9D56-D841619B5A1F}"/>
            </c:ext>
          </c:extLst>
        </c:ser>
        <c:ser>
          <c:idx val="4"/>
          <c:order val="3"/>
          <c:tx>
            <c:strRef>
              <c:f>'10.4.4'!$F$5</c:f>
              <c:strCache>
                <c:ptCount val="1"/>
                <c:pt idx="0">
                  <c:v>Doblemente Articulados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'10.4.4'!$H$7:$H$38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'10.4.4'!$F$7:$F$38</c:f>
              <c:numCache>
                <c:formatCode>#,##0</c:formatCode>
                <c:ptCount val="32"/>
                <c:pt idx="0">
                  <c:v>1447</c:v>
                </c:pt>
                <c:pt idx="1">
                  <c:v>666</c:v>
                </c:pt>
                <c:pt idx="2">
                  <c:v>0</c:v>
                </c:pt>
                <c:pt idx="3">
                  <c:v>0</c:v>
                </c:pt>
                <c:pt idx="4">
                  <c:v>1443</c:v>
                </c:pt>
                <c:pt idx="5">
                  <c:v>280</c:v>
                </c:pt>
                <c:pt idx="6">
                  <c:v>1763</c:v>
                </c:pt>
                <c:pt idx="7">
                  <c:v>856</c:v>
                </c:pt>
                <c:pt idx="8">
                  <c:v>1983</c:v>
                </c:pt>
                <c:pt idx="9">
                  <c:v>695</c:v>
                </c:pt>
                <c:pt idx="10">
                  <c:v>4342</c:v>
                </c:pt>
                <c:pt idx="11">
                  <c:v>2252</c:v>
                </c:pt>
                <c:pt idx="12">
                  <c:v>219</c:v>
                </c:pt>
                <c:pt idx="13">
                  <c:v>2495</c:v>
                </c:pt>
                <c:pt idx="14">
                  <c:v>1910</c:v>
                </c:pt>
                <c:pt idx="15">
                  <c:v>731</c:v>
                </c:pt>
                <c:pt idx="16">
                  <c:v>587</c:v>
                </c:pt>
                <c:pt idx="17">
                  <c:v>110</c:v>
                </c:pt>
                <c:pt idx="18">
                  <c:v>2085</c:v>
                </c:pt>
                <c:pt idx="19">
                  <c:v>1465</c:v>
                </c:pt>
                <c:pt idx="20">
                  <c:v>1067</c:v>
                </c:pt>
                <c:pt idx="21">
                  <c:v>1190</c:v>
                </c:pt>
                <c:pt idx="22">
                  <c:v>880</c:v>
                </c:pt>
                <c:pt idx="23">
                  <c:v>618</c:v>
                </c:pt>
                <c:pt idx="24">
                  <c:v>1201</c:v>
                </c:pt>
                <c:pt idx="25">
                  <c:v>45</c:v>
                </c:pt>
                <c:pt idx="26">
                  <c:v>1870</c:v>
                </c:pt>
                <c:pt idx="27">
                  <c:v>3227</c:v>
                </c:pt>
                <c:pt idx="28">
                  <c:v>1252</c:v>
                </c:pt>
                <c:pt idx="29">
                  <c:v>6157</c:v>
                </c:pt>
                <c:pt idx="30">
                  <c:v>825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19-44B5-9D56-D841619B5A1F}"/>
            </c:ext>
          </c:extLst>
        </c:ser>
        <c:ser>
          <c:idx val="5"/>
          <c:order val="4"/>
          <c:tx>
            <c:strRef>
              <c:f>'10.4.4'!$E$5</c:f>
              <c:strCache>
                <c:ptCount val="1"/>
                <c:pt idx="0">
                  <c:v>Puertos, Aeropuertos y Chofer Guía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'10.4.4'!$H$7:$H$38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'10.4.4'!$E$7:$E$38</c:f>
              <c:numCache>
                <c:formatCode>#,##0</c:formatCode>
                <c:ptCount val="32"/>
                <c:pt idx="0">
                  <c:v>26</c:v>
                </c:pt>
                <c:pt idx="1">
                  <c:v>37</c:v>
                </c:pt>
                <c:pt idx="2">
                  <c:v>41</c:v>
                </c:pt>
                <c:pt idx="3">
                  <c:v>9</c:v>
                </c:pt>
                <c:pt idx="4">
                  <c:v>49</c:v>
                </c:pt>
                <c:pt idx="5">
                  <c:v>0</c:v>
                </c:pt>
                <c:pt idx="6">
                  <c:v>441</c:v>
                </c:pt>
                <c:pt idx="7">
                  <c:v>0</c:v>
                </c:pt>
                <c:pt idx="8">
                  <c:v>43</c:v>
                </c:pt>
                <c:pt idx="9">
                  <c:v>2</c:v>
                </c:pt>
                <c:pt idx="10">
                  <c:v>97</c:v>
                </c:pt>
                <c:pt idx="11">
                  <c:v>72</c:v>
                </c:pt>
                <c:pt idx="12">
                  <c:v>18</c:v>
                </c:pt>
                <c:pt idx="13">
                  <c:v>48</c:v>
                </c:pt>
                <c:pt idx="14">
                  <c:v>189</c:v>
                </c:pt>
                <c:pt idx="15">
                  <c:v>87</c:v>
                </c:pt>
                <c:pt idx="16">
                  <c:v>45</c:v>
                </c:pt>
                <c:pt idx="17">
                  <c:v>10</c:v>
                </c:pt>
                <c:pt idx="18">
                  <c:v>12</c:v>
                </c:pt>
                <c:pt idx="19">
                  <c:v>53</c:v>
                </c:pt>
                <c:pt idx="20">
                  <c:v>18</c:v>
                </c:pt>
                <c:pt idx="21">
                  <c:v>20</c:v>
                </c:pt>
                <c:pt idx="22">
                  <c:v>863</c:v>
                </c:pt>
                <c:pt idx="23">
                  <c:v>2</c:v>
                </c:pt>
                <c:pt idx="24">
                  <c:v>16</c:v>
                </c:pt>
                <c:pt idx="25">
                  <c:v>0</c:v>
                </c:pt>
                <c:pt idx="26">
                  <c:v>105</c:v>
                </c:pt>
                <c:pt idx="27">
                  <c:v>15</c:v>
                </c:pt>
                <c:pt idx="28">
                  <c:v>5</c:v>
                </c:pt>
                <c:pt idx="29">
                  <c:v>64</c:v>
                </c:pt>
                <c:pt idx="30">
                  <c:v>93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19-44B5-9D56-D841619B5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00192"/>
        <c:axId val="45001728"/>
      </c:lineChart>
      <c:catAx>
        <c:axId val="45000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 b="1"/>
            </a:pPr>
            <a:endParaRPr lang="es-MX"/>
          </a:p>
        </c:txPr>
        <c:crossAx val="45001728"/>
        <c:crosses val="autoZero"/>
        <c:auto val="1"/>
        <c:lblAlgn val="ctr"/>
        <c:lblOffset val="100"/>
        <c:noMultiLvlLbl val="0"/>
      </c:catAx>
      <c:valAx>
        <c:axId val="4500172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Conductores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1.7522380028874806E-2"/>
              <c:y val="0.2180558814248415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5000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5813243015964023E-2"/>
          <c:y val="0.87893959963468515"/>
          <c:w val="0.9184839839279636"/>
          <c:h val="0.12106040036531483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ES" sz="1100" b="1" i="0" baseline="0">
                <a:effectLst/>
              </a:rPr>
              <a:t>Distribución de Constancias de Capacitación a Conductores de Renovación</a:t>
            </a:r>
            <a:r>
              <a:rPr lang="es-MX" sz="1100" b="1" i="0" baseline="0">
                <a:effectLst/>
              </a:rPr>
              <a:t> </a:t>
            </a:r>
            <a:r>
              <a:rPr lang="es-ES" sz="1100" b="1" i="0" baseline="0">
                <a:effectLst/>
              </a:rPr>
              <a:t>por Modalidad de Servicio 2025</a:t>
            </a:r>
            <a:endParaRPr lang="es-MX" sz="1100">
              <a:effectLst/>
            </a:endParaRPr>
          </a:p>
        </c:rich>
      </c:tx>
      <c:layout>
        <c:manualLayout>
          <c:xMode val="edge"/>
          <c:yMode val="edge"/>
          <c:x val="0.1233818897637795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8145450568678915E-2"/>
          <c:y val="0.25504698479195559"/>
          <c:w val="0.44150721784776897"/>
          <c:h val="0.73203256006916428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DACC-452F-9637-08C55F690A6F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ACC-452F-9637-08C55F690A6F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ACC-452F-9637-08C55F690A6F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15875">
                <a:solidFill>
                  <a:schemeClr val="accent5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ACC-452F-9637-08C55F690A6F}"/>
              </c:ext>
            </c:extLst>
          </c:dPt>
          <c:dPt>
            <c:idx val="4"/>
            <c:bubble3D val="0"/>
            <c:explosion val="16"/>
            <c:spPr>
              <a:solidFill>
                <a:schemeClr val="accent4"/>
              </a:solidFill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A-DACC-452F-9637-08C55F690A6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A767176-EAD7-4B3D-98C9-0D856A3C551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ACC-452F-9637-08C55F690A6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1A9FA53-A7FC-4D68-B044-DFAA3685A6D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ACC-452F-9637-08C55F690A6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EB438BD-129C-4CFD-8811-7A7868E6EA8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ACC-452F-9637-08C55F690A6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5ECB406-5895-447F-B82C-F88A34F692D7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DACC-452F-9637-08C55F690A6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9B22C21-2C2A-4B55-8331-5ED86FF83BE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DACC-452F-9637-08C55F690A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'10.4.4'!$B$5:$F$5</c:f>
              <c:strCache>
                <c:ptCount val="5"/>
                <c:pt idx="0">
                  <c:v>Autotransporte de Carga</c:v>
                </c:pt>
                <c:pt idx="1">
                  <c:v>Pasajeros Terrestres</c:v>
                </c:pt>
                <c:pt idx="2">
                  <c:v>Mat. y Residuos Pelig.</c:v>
                </c:pt>
                <c:pt idx="3">
                  <c:v>Puertos, Aeropuertos y Chofer Guía</c:v>
                </c:pt>
                <c:pt idx="4">
                  <c:v>Doblemente Articulados</c:v>
                </c:pt>
              </c:strCache>
            </c:strRef>
          </c:cat>
          <c:val>
            <c:numRef>
              <c:f>'10.4.4'!$B$41:$F$41</c:f>
              <c:numCache>
                <c:formatCode>0.0</c:formatCode>
                <c:ptCount val="5"/>
                <c:pt idx="0">
                  <c:v>47.465915093093884</c:v>
                </c:pt>
                <c:pt idx="1">
                  <c:v>10.192872705664861</c:v>
                </c:pt>
                <c:pt idx="2">
                  <c:v>23.301119107355078</c:v>
                </c:pt>
                <c:pt idx="3">
                  <c:v>1.0233725075927638</c:v>
                </c:pt>
                <c:pt idx="4">
                  <c:v>18.01672058629341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CC-452F-9637-08C55F690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02777777777774"/>
          <c:y val="0.3433581578596171"/>
          <c:w val="0.33259776902887139"/>
          <c:h val="0.48998614303646826"/>
        </c:manualLayout>
      </c:layout>
      <c:overlay val="0"/>
      <c:txPr>
        <a:bodyPr/>
        <a:lstStyle/>
        <a:p>
          <a:pPr>
            <a:defRPr sz="100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600"/>
            </a:pPr>
            <a:r>
              <a:rPr lang="es-ES" sz="1600"/>
              <a:t>Tipos</a:t>
            </a:r>
            <a:r>
              <a:rPr lang="es-ES" sz="1600" baseline="0"/>
              <a:t> de </a:t>
            </a:r>
            <a:r>
              <a:rPr lang="es-ES" sz="1600"/>
              <a:t>Centros</a:t>
            </a:r>
            <a:r>
              <a:rPr lang="es-ES" sz="1600" baseline="0"/>
              <a:t> de Capacitación 2025</a:t>
            </a:r>
            <a:endParaRPr lang="es-ES" sz="1600"/>
          </a:p>
        </c:rich>
      </c:tx>
      <c:layout>
        <c:manualLayout>
          <c:xMode val="edge"/>
          <c:yMode val="edge"/>
          <c:x val="0.2304119195877065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4270132001098226E-2"/>
          <c:y val="0.11920396026446062"/>
          <c:w val="0.91248636709634379"/>
          <c:h val="0.64588728492271796"/>
        </c:manualLayout>
      </c:layout>
      <c:lineChart>
        <c:grouping val="standard"/>
        <c:varyColors val="0"/>
        <c:ser>
          <c:idx val="0"/>
          <c:order val="0"/>
          <c:tx>
            <c:strRef>
              <c:f>'10.4.5'!$B$5</c:f>
              <c:strCache>
                <c:ptCount val="1"/>
                <c:pt idx="0">
                  <c:v>Externos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'10.4.5'!$F$7:$F$38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CHIHU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'10.4.5'!$B$7:$B$38</c:f>
              <c:numCache>
                <c:formatCode>General</c:formatCode>
                <c:ptCount val="32"/>
                <c:pt idx="0">
                  <c:v>5</c:v>
                </c:pt>
                <c:pt idx="1">
                  <c:v>8</c:v>
                </c:pt>
                <c:pt idx="2">
                  <c:v>1</c:v>
                </c:pt>
                <c:pt idx="3">
                  <c:v>1</c:v>
                </c:pt>
                <c:pt idx="4">
                  <c:v>7</c:v>
                </c:pt>
                <c:pt idx="5">
                  <c:v>5</c:v>
                </c:pt>
                <c:pt idx="6">
                  <c:v>20</c:v>
                </c:pt>
                <c:pt idx="7">
                  <c:v>7</c:v>
                </c:pt>
                <c:pt idx="8">
                  <c:v>5</c:v>
                </c:pt>
                <c:pt idx="9">
                  <c:v>5</c:v>
                </c:pt>
                <c:pt idx="10">
                  <c:v>29</c:v>
                </c:pt>
                <c:pt idx="11">
                  <c:v>13</c:v>
                </c:pt>
                <c:pt idx="12">
                  <c:v>1</c:v>
                </c:pt>
                <c:pt idx="13">
                  <c:v>12</c:v>
                </c:pt>
                <c:pt idx="14">
                  <c:v>10</c:v>
                </c:pt>
                <c:pt idx="15">
                  <c:v>6</c:v>
                </c:pt>
                <c:pt idx="16">
                  <c:v>1</c:v>
                </c:pt>
                <c:pt idx="17">
                  <c:v>2</c:v>
                </c:pt>
                <c:pt idx="18">
                  <c:v>13</c:v>
                </c:pt>
                <c:pt idx="19">
                  <c:v>4</c:v>
                </c:pt>
                <c:pt idx="20">
                  <c:v>4</c:v>
                </c:pt>
                <c:pt idx="21">
                  <c:v>8</c:v>
                </c:pt>
                <c:pt idx="22">
                  <c:v>5</c:v>
                </c:pt>
                <c:pt idx="23">
                  <c:v>5</c:v>
                </c:pt>
                <c:pt idx="24">
                  <c:v>8</c:v>
                </c:pt>
                <c:pt idx="25">
                  <c:v>4</c:v>
                </c:pt>
                <c:pt idx="26">
                  <c:v>5</c:v>
                </c:pt>
                <c:pt idx="27">
                  <c:v>19</c:v>
                </c:pt>
                <c:pt idx="28">
                  <c:v>4</c:v>
                </c:pt>
                <c:pt idx="29">
                  <c:v>17</c:v>
                </c:pt>
                <c:pt idx="30">
                  <c:v>3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9D4-960F-8B622032A238}"/>
            </c:ext>
          </c:extLst>
        </c:ser>
        <c:ser>
          <c:idx val="1"/>
          <c:order val="1"/>
          <c:tx>
            <c:strRef>
              <c:f>'10.4.5'!$C$5</c:f>
              <c:strCache>
                <c:ptCount val="1"/>
                <c:pt idx="0">
                  <c:v>Internos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'10.4.5'!$F$7:$F$38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CHIHU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'10.4.5'!$C$7:$C$38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0-49D4-960F-8B622032A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85056"/>
        <c:axId val="43486592"/>
      </c:lineChart>
      <c:catAx>
        <c:axId val="43485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3486592"/>
        <c:crosses val="autoZero"/>
        <c:auto val="1"/>
        <c:lblAlgn val="ctr"/>
        <c:lblOffset val="100"/>
        <c:noMultiLvlLbl val="0"/>
      </c:catAx>
      <c:valAx>
        <c:axId val="43486592"/>
        <c:scaling>
          <c:orientation val="minMax"/>
          <c:max val="3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3485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36353161876953"/>
          <c:y val="0.91628280839894949"/>
          <c:w val="0.297762415197309"/>
          <c:h val="8.3717191601050026E-2"/>
        </c:manualLayout>
      </c:layout>
      <c:overlay val="0"/>
      <c:txPr>
        <a:bodyPr/>
        <a:lstStyle/>
        <a:p>
          <a:pPr>
            <a:defRPr lang="es-ES" sz="110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44</xdr:row>
      <xdr:rowOff>114299</xdr:rowOff>
    </xdr:from>
    <xdr:to>
      <xdr:col>7</xdr:col>
      <xdr:colOff>304800</xdr:colOff>
      <xdr:row>62</xdr:row>
      <xdr:rowOff>104774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514350</xdr:colOff>
      <xdr:row>45</xdr:row>
      <xdr:rowOff>19049</xdr:rowOff>
    </xdr:from>
    <xdr:to>
      <xdr:col>13</xdr:col>
      <xdr:colOff>666750</xdr:colOff>
      <xdr:row>61</xdr:row>
      <xdr:rowOff>123824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428624</xdr:colOff>
      <xdr:row>4</xdr:row>
      <xdr:rowOff>19049</xdr:rowOff>
    </xdr:from>
    <xdr:to>
      <xdr:col>15</xdr:col>
      <xdr:colOff>457199</xdr:colOff>
      <xdr:row>20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352425</xdr:colOff>
      <xdr:row>21</xdr:row>
      <xdr:rowOff>133350</xdr:rowOff>
    </xdr:from>
    <xdr:to>
      <xdr:col>14</xdr:col>
      <xdr:colOff>352425</xdr:colOff>
      <xdr:row>39</xdr:row>
      <xdr:rowOff>47625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285750</xdr:colOff>
      <xdr:row>3</xdr:row>
      <xdr:rowOff>190500</xdr:rowOff>
    </xdr:from>
    <xdr:to>
      <xdr:col>6</xdr:col>
      <xdr:colOff>561975</xdr:colOff>
      <xdr:row>3</xdr:row>
      <xdr:rowOff>190500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1590675" y="733425"/>
          <a:ext cx="4276725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4</xdr:row>
      <xdr:rowOff>314326</xdr:rowOff>
    </xdr:from>
    <xdr:to>
      <xdr:col>15</xdr:col>
      <xdr:colOff>657225</xdr:colOff>
      <xdr:row>23</xdr:row>
      <xdr:rowOff>9525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485775</xdr:colOff>
      <xdr:row>24</xdr:row>
      <xdr:rowOff>14287</xdr:rowOff>
    </xdr:from>
    <xdr:to>
      <xdr:col>14</xdr:col>
      <xdr:colOff>485775</xdr:colOff>
      <xdr:row>41</xdr:row>
      <xdr:rowOff>52387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95250</xdr:colOff>
      <xdr:row>4</xdr:row>
      <xdr:rowOff>0</xdr:rowOff>
    </xdr:from>
    <xdr:to>
      <xdr:col>6</xdr:col>
      <xdr:colOff>438150</xdr:colOff>
      <xdr:row>4</xdr:row>
      <xdr:rowOff>0</xdr:rowOff>
    </xdr:to>
    <xdr:cxnSp macro="">
      <xdr:nvCxnSpPr>
        <xdr:cNvPr id="4" name="4 Conector recto">
          <a:extLst>
            <a:ext uri="{FF2B5EF4-FFF2-40B4-BE49-F238E27FC236}">
              <a16:creationId xmlns:a16="http://schemas.microsoft.com/office/drawing/2014/main" id="{0C447F6E-B880-4F23-9FE8-E330F4458755}"/>
            </a:ext>
          </a:extLst>
        </xdr:cNvPr>
        <xdr:cNvCxnSpPr/>
      </xdr:nvCxnSpPr>
      <xdr:spPr>
        <a:xfrm>
          <a:off x="1400175" y="742950"/>
          <a:ext cx="4276725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348094</xdr:colOff>
      <xdr:row>4</xdr:row>
      <xdr:rowOff>9525</xdr:rowOff>
    </xdr:from>
    <xdr:to>
      <xdr:col>15</xdr:col>
      <xdr:colOff>381000</xdr:colOff>
      <xdr:row>21</xdr:row>
      <xdr:rowOff>28575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609600</xdr:colOff>
      <xdr:row>22</xdr:row>
      <xdr:rowOff>14287</xdr:rowOff>
    </xdr:from>
    <xdr:to>
      <xdr:col>14</xdr:col>
      <xdr:colOff>609600</xdr:colOff>
      <xdr:row>39</xdr:row>
      <xdr:rowOff>104775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200025</xdr:colOff>
      <xdr:row>3</xdr:row>
      <xdr:rowOff>190500</xdr:rowOff>
    </xdr:from>
    <xdr:to>
      <xdr:col>6</xdr:col>
      <xdr:colOff>342900</xdr:colOff>
      <xdr:row>3</xdr:row>
      <xdr:rowOff>190500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FB668E98-7773-4B4E-B331-CB091F2B6292}"/>
            </a:ext>
          </a:extLst>
        </xdr:cNvPr>
        <xdr:cNvCxnSpPr/>
      </xdr:nvCxnSpPr>
      <xdr:spPr>
        <a:xfrm>
          <a:off x="1504950" y="733425"/>
          <a:ext cx="407670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742949</xdr:colOff>
      <xdr:row>2</xdr:row>
      <xdr:rowOff>142875</xdr:rowOff>
    </xdr:from>
    <xdr:to>
      <xdr:col>14</xdr:col>
      <xdr:colOff>47625</xdr:colOff>
      <xdr:row>19</xdr:row>
      <xdr:rowOff>123825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542925</xdr:colOff>
      <xdr:row>21</xdr:row>
      <xdr:rowOff>38100</xdr:rowOff>
    </xdr:from>
    <xdr:to>
      <xdr:col>12</xdr:col>
      <xdr:colOff>542925</xdr:colOff>
      <xdr:row>38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ocuments%20and%20Settings/mflorviv/Datos%20de%20programa/Microsoft/Excel/Documents%20and%20Settings/cramosur/Mis%20documentos/CAROLINA%20RU%202009/ESTADISTICA%202008/1%20CARGA%202008.xls" TargetMode="External"/><Relationship Id="rId1" Type="http://schemas.openxmlformats.org/officeDocument/2006/relationships/externalLinkPath" Target="/Documents%20and%20Settings/mflorviv/Datos%20de%20programa/Microsoft/Excel/Documents%20and%20Settings/cramosur/Mis%20documentos/CAROLINA%20RU%202009/ESTADISTICA%202008/1%20CARGA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.1.1"/>
      <sheetName val="1.1.2"/>
      <sheetName val="1.1.3"/>
      <sheetName val="1.1.4"/>
      <sheetName val="1.1.5."/>
      <sheetName val="1.1.6"/>
      <sheetName val="1.1.6 (2)"/>
      <sheetName val="1.1.7"/>
      <sheetName val="1.1.7(2)"/>
      <sheetName val="1.1.8"/>
      <sheetName val="1.1.8(2)"/>
      <sheetName val="1.1.9"/>
      <sheetName val="1.1.10"/>
      <sheetName val=" 1.1.11"/>
      <sheetName val=" 1.1.12"/>
      <sheetName val="1.2"/>
      <sheetName val="1.2.1"/>
      <sheetName val="1.2.2"/>
      <sheetName val="1.3.1 "/>
      <sheetName val="1.4.1  "/>
      <sheetName val="1.4.2.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65"/>
  <sheetViews>
    <sheetView tabSelected="1" zoomScaleNormal="100" workbookViewId="0">
      <selection activeCell="D74" sqref="D74"/>
    </sheetView>
  </sheetViews>
  <sheetFormatPr baseColWidth="10" defaultRowHeight="12.75" x14ac:dyDescent="0.2"/>
  <cols>
    <col min="1" max="1" width="19.5703125" bestFit="1" customWidth="1"/>
    <col min="2" max="2" width="13.5703125" customWidth="1"/>
    <col min="3" max="3" width="10.42578125" customWidth="1"/>
    <col min="4" max="4" width="9.7109375" customWidth="1"/>
    <col min="5" max="5" width="12" customWidth="1"/>
    <col min="7" max="7" width="9.7109375" customWidth="1"/>
    <col min="8" max="8" width="13.140625" customWidth="1"/>
    <col min="9" max="9" width="10.140625" customWidth="1"/>
    <col min="10" max="10" width="9" customWidth="1"/>
    <col min="11" max="11" width="13.7109375" customWidth="1"/>
    <col min="13" max="13" width="9.42578125" customWidth="1"/>
    <col min="14" max="14" width="10.28515625" customWidth="1"/>
  </cols>
  <sheetData>
    <row r="2" spans="1:21" ht="17.25" x14ac:dyDescent="0.3">
      <c r="A2" s="12" t="s">
        <v>81</v>
      </c>
    </row>
    <row r="4" spans="1:21" ht="17.25" x14ac:dyDescent="0.3">
      <c r="A4" s="12" t="s">
        <v>82</v>
      </c>
    </row>
    <row r="6" spans="1:21" ht="15.75" x14ac:dyDescent="0.2">
      <c r="A6" s="54" t="s">
        <v>3</v>
      </c>
      <c r="B6" s="55" t="s">
        <v>0</v>
      </c>
      <c r="C6" s="55"/>
      <c r="D6" s="55"/>
      <c r="E6" s="55"/>
      <c r="F6" s="55"/>
      <c r="G6" s="55"/>
      <c r="H6" s="55" t="s">
        <v>1</v>
      </c>
      <c r="I6" s="55"/>
      <c r="J6" s="55"/>
      <c r="K6" s="55"/>
      <c r="L6" s="55"/>
      <c r="M6" s="55"/>
      <c r="N6" s="54" t="s">
        <v>2</v>
      </c>
    </row>
    <row r="7" spans="1:21" ht="43.5" customHeight="1" x14ac:dyDescent="0.2">
      <c r="A7" s="54"/>
      <c r="B7" s="36" t="s">
        <v>70</v>
      </c>
      <c r="C7" s="36" t="s">
        <v>71</v>
      </c>
      <c r="D7" s="36" t="s">
        <v>31</v>
      </c>
      <c r="E7" s="36" t="s">
        <v>80</v>
      </c>
      <c r="F7" s="36" t="s">
        <v>74</v>
      </c>
      <c r="G7" s="36" t="s">
        <v>32</v>
      </c>
      <c r="H7" s="36" t="s">
        <v>70</v>
      </c>
      <c r="I7" s="36" t="s">
        <v>71</v>
      </c>
      <c r="J7" s="36" t="s">
        <v>31</v>
      </c>
      <c r="K7" s="36" t="s">
        <v>80</v>
      </c>
      <c r="L7" s="36" t="s">
        <v>74</v>
      </c>
      <c r="M7" s="36" t="s">
        <v>32</v>
      </c>
      <c r="N7" s="54"/>
      <c r="P7" s="52"/>
      <c r="Q7" s="52"/>
      <c r="R7" s="52"/>
      <c r="S7" s="52"/>
      <c r="T7" s="52"/>
      <c r="U7" s="52"/>
    </row>
    <row r="8" spans="1:21" ht="9" customHeight="1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5"/>
    </row>
    <row r="9" spans="1:21" x14ac:dyDescent="0.2">
      <c r="A9" s="39" t="s">
        <v>4</v>
      </c>
      <c r="B9" s="40">
        <v>1019</v>
      </c>
      <c r="C9" s="40">
        <v>91</v>
      </c>
      <c r="D9" s="40">
        <v>141</v>
      </c>
      <c r="E9" s="40">
        <v>17</v>
      </c>
      <c r="F9" s="40">
        <v>410</v>
      </c>
      <c r="G9" s="41">
        <f t="shared" ref="G9:G40" si="0">SUM(B9:F9)</f>
        <v>1678</v>
      </c>
      <c r="H9" s="42">
        <v>3250</v>
      </c>
      <c r="I9" s="42">
        <v>292</v>
      </c>
      <c r="J9" s="42">
        <v>1424</v>
      </c>
      <c r="K9" s="42">
        <v>26</v>
      </c>
      <c r="L9" s="42">
        <v>1447</v>
      </c>
      <c r="M9" s="41">
        <f t="shared" ref="M9:M40" si="1">SUM(H9:L9)</f>
        <v>6439</v>
      </c>
      <c r="N9" s="41">
        <f t="shared" ref="N9:N40" si="2">G9+M9</f>
        <v>8117</v>
      </c>
      <c r="O9" s="9" t="s">
        <v>38</v>
      </c>
      <c r="P9" s="2"/>
      <c r="Q9" s="2"/>
      <c r="R9" s="2"/>
      <c r="S9" s="2"/>
      <c r="T9" s="2"/>
    </row>
    <row r="10" spans="1:21" x14ac:dyDescent="0.2">
      <c r="A10" s="27" t="s">
        <v>5</v>
      </c>
      <c r="B10" s="28">
        <v>950</v>
      </c>
      <c r="C10" s="28">
        <v>116</v>
      </c>
      <c r="D10" s="28">
        <v>171</v>
      </c>
      <c r="E10" s="28">
        <v>26</v>
      </c>
      <c r="F10" s="28">
        <v>161</v>
      </c>
      <c r="G10" s="30">
        <f t="shared" si="0"/>
        <v>1424</v>
      </c>
      <c r="H10" s="24">
        <v>5157</v>
      </c>
      <c r="I10" s="24">
        <v>357</v>
      </c>
      <c r="J10" s="24">
        <v>1179</v>
      </c>
      <c r="K10" s="24">
        <v>37</v>
      </c>
      <c r="L10" s="24">
        <v>666</v>
      </c>
      <c r="M10" s="30">
        <f t="shared" si="1"/>
        <v>7396</v>
      </c>
      <c r="N10" s="30">
        <f t="shared" si="2"/>
        <v>8820</v>
      </c>
      <c r="O10" s="9" t="s">
        <v>39</v>
      </c>
      <c r="P10" s="2"/>
      <c r="Q10" s="2"/>
      <c r="R10" s="2"/>
      <c r="S10" s="2"/>
      <c r="T10" s="2"/>
    </row>
    <row r="11" spans="1:21" x14ac:dyDescent="0.2">
      <c r="A11" s="39" t="s">
        <v>34</v>
      </c>
      <c r="B11" s="40">
        <v>206</v>
      </c>
      <c r="C11" s="40">
        <v>177</v>
      </c>
      <c r="D11" s="40">
        <v>25</v>
      </c>
      <c r="E11" s="40">
        <v>55</v>
      </c>
      <c r="F11" s="40">
        <v>0</v>
      </c>
      <c r="G11" s="41">
        <f t="shared" si="0"/>
        <v>463</v>
      </c>
      <c r="H11" s="42">
        <v>538</v>
      </c>
      <c r="I11" s="42">
        <v>297</v>
      </c>
      <c r="J11" s="42">
        <v>230</v>
      </c>
      <c r="K11" s="42">
        <v>41</v>
      </c>
      <c r="L11" s="42">
        <v>0</v>
      </c>
      <c r="M11" s="41">
        <f t="shared" si="1"/>
        <v>1106</v>
      </c>
      <c r="N11" s="41">
        <f t="shared" si="2"/>
        <v>1569</v>
      </c>
      <c r="O11" s="9" t="s">
        <v>64</v>
      </c>
      <c r="P11" s="2"/>
      <c r="Q11" s="2"/>
      <c r="R11" s="2"/>
      <c r="S11" s="2"/>
      <c r="T11" s="2"/>
    </row>
    <row r="12" spans="1:21" x14ac:dyDescent="0.2">
      <c r="A12" s="27" t="s">
        <v>6</v>
      </c>
      <c r="B12" s="28">
        <v>22</v>
      </c>
      <c r="C12" s="28">
        <v>8</v>
      </c>
      <c r="D12" s="28">
        <v>3</v>
      </c>
      <c r="E12" s="28">
        <v>0</v>
      </c>
      <c r="F12" s="28">
        <v>0</v>
      </c>
      <c r="G12" s="30">
        <f t="shared" si="0"/>
        <v>33</v>
      </c>
      <c r="H12" s="24">
        <v>15</v>
      </c>
      <c r="I12" s="24">
        <v>18</v>
      </c>
      <c r="J12" s="24">
        <v>19</v>
      </c>
      <c r="K12" s="24">
        <v>9</v>
      </c>
      <c r="L12" s="24">
        <v>0</v>
      </c>
      <c r="M12" s="30">
        <f t="shared" si="1"/>
        <v>61</v>
      </c>
      <c r="N12" s="30">
        <f t="shared" si="2"/>
        <v>94</v>
      </c>
      <c r="O12" s="9" t="s">
        <v>77</v>
      </c>
      <c r="P12" s="2"/>
      <c r="Q12" s="2"/>
      <c r="R12" s="2"/>
      <c r="S12" s="2"/>
      <c r="T12" s="2"/>
    </row>
    <row r="13" spans="1:21" x14ac:dyDescent="0.2">
      <c r="A13" s="39" t="s">
        <v>7</v>
      </c>
      <c r="B13" s="40">
        <v>1377</v>
      </c>
      <c r="C13" s="40">
        <v>484</v>
      </c>
      <c r="D13" s="40">
        <v>396</v>
      </c>
      <c r="E13" s="40">
        <v>70</v>
      </c>
      <c r="F13" s="40">
        <v>451</v>
      </c>
      <c r="G13" s="41">
        <f t="shared" si="0"/>
        <v>2778</v>
      </c>
      <c r="H13" s="42">
        <v>3108</v>
      </c>
      <c r="I13" s="42">
        <v>1102</v>
      </c>
      <c r="J13" s="42">
        <v>1342</v>
      </c>
      <c r="K13" s="42">
        <v>49</v>
      </c>
      <c r="L13" s="42">
        <v>1443</v>
      </c>
      <c r="M13" s="41">
        <f t="shared" si="1"/>
        <v>7044</v>
      </c>
      <c r="N13" s="41">
        <f t="shared" si="2"/>
        <v>9822</v>
      </c>
      <c r="O13" s="9" t="s">
        <v>41</v>
      </c>
      <c r="P13" s="2"/>
      <c r="Q13" s="2"/>
      <c r="R13" s="2"/>
      <c r="S13" s="2"/>
      <c r="T13" s="2"/>
    </row>
    <row r="14" spans="1:21" x14ac:dyDescent="0.2">
      <c r="A14" s="27" t="s">
        <v>8</v>
      </c>
      <c r="B14" s="28">
        <v>669</v>
      </c>
      <c r="C14" s="28">
        <v>2</v>
      </c>
      <c r="D14" s="28">
        <v>124</v>
      </c>
      <c r="E14" s="28">
        <v>0</v>
      </c>
      <c r="F14" s="28">
        <v>39</v>
      </c>
      <c r="G14" s="30">
        <f t="shared" si="0"/>
        <v>834</v>
      </c>
      <c r="H14" s="24">
        <v>2677</v>
      </c>
      <c r="I14" s="24">
        <v>62</v>
      </c>
      <c r="J14" s="24">
        <v>596</v>
      </c>
      <c r="K14" s="24">
        <v>0</v>
      </c>
      <c r="L14" s="24">
        <v>280</v>
      </c>
      <c r="M14" s="30">
        <f t="shared" si="1"/>
        <v>3615</v>
      </c>
      <c r="N14" s="30">
        <f t="shared" si="2"/>
        <v>4449</v>
      </c>
      <c r="O14" s="9" t="s">
        <v>43</v>
      </c>
      <c r="P14" s="2"/>
      <c r="Q14" s="2"/>
      <c r="R14" s="2"/>
      <c r="S14" s="2"/>
      <c r="T14" s="2"/>
    </row>
    <row r="15" spans="1:21" x14ac:dyDescent="0.2">
      <c r="A15" s="39" t="s">
        <v>75</v>
      </c>
      <c r="B15" s="40">
        <v>2842</v>
      </c>
      <c r="C15" s="40">
        <v>844</v>
      </c>
      <c r="D15" s="40">
        <v>522</v>
      </c>
      <c r="E15" s="40">
        <v>268</v>
      </c>
      <c r="F15" s="40">
        <v>378</v>
      </c>
      <c r="G15" s="41">
        <f t="shared" si="0"/>
        <v>4854</v>
      </c>
      <c r="H15" s="42">
        <v>9295</v>
      </c>
      <c r="I15" s="42">
        <v>4215</v>
      </c>
      <c r="J15" s="42">
        <v>4704</v>
      </c>
      <c r="K15" s="42">
        <v>441</v>
      </c>
      <c r="L15" s="42">
        <v>1763</v>
      </c>
      <c r="M15" s="41">
        <f t="shared" si="1"/>
        <v>20418</v>
      </c>
      <c r="N15" s="41">
        <f t="shared" si="2"/>
        <v>25272</v>
      </c>
      <c r="O15" s="9" t="s">
        <v>76</v>
      </c>
      <c r="P15" s="2"/>
      <c r="Q15" s="2"/>
      <c r="R15" s="2"/>
      <c r="S15" s="2"/>
      <c r="T15" s="2"/>
    </row>
    <row r="16" spans="1:21" x14ac:dyDescent="0.2">
      <c r="A16" s="27" t="s">
        <v>9</v>
      </c>
      <c r="B16" s="28">
        <v>889</v>
      </c>
      <c r="C16" s="28">
        <v>90</v>
      </c>
      <c r="D16" s="28">
        <v>225</v>
      </c>
      <c r="E16" s="28">
        <v>0</v>
      </c>
      <c r="F16" s="28">
        <v>186</v>
      </c>
      <c r="G16" s="30">
        <f t="shared" si="0"/>
        <v>1390</v>
      </c>
      <c r="H16" s="24">
        <v>2819</v>
      </c>
      <c r="I16" s="24">
        <v>199</v>
      </c>
      <c r="J16" s="24">
        <v>1340</v>
      </c>
      <c r="K16" s="24">
        <v>0</v>
      </c>
      <c r="L16" s="24">
        <v>856</v>
      </c>
      <c r="M16" s="30">
        <f t="shared" si="1"/>
        <v>5214</v>
      </c>
      <c r="N16" s="30">
        <f t="shared" si="2"/>
        <v>6604</v>
      </c>
      <c r="O16" s="9" t="s">
        <v>40</v>
      </c>
      <c r="P16" s="2"/>
      <c r="Q16" s="2"/>
      <c r="R16" s="2"/>
      <c r="S16" s="2"/>
      <c r="T16" s="2"/>
    </row>
    <row r="17" spans="1:20" x14ac:dyDescent="0.2">
      <c r="A17" s="39" t="s">
        <v>35</v>
      </c>
      <c r="B17" s="40">
        <v>1035</v>
      </c>
      <c r="C17" s="40">
        <v>92</v>
      </c>
      <c r="D17" s="40">
        <v>312</v>
      </c>
      <c r="E17" s="40">
        <v>11</v>
      </c>
      <c r="F17" s="40">
        <v>536</v>
      </c>
      <c r="G17" s="41">
        <f t="shared" si="0"/>
        <v>1986</v>
      </c>
      <c r="H17" s="42">
        <v>1951</v>
      </c>
      <c r="I17" s="42">
        <v>329</v>
      </c>
      <c r="J17" s="42">
        <v>1333</v>
      </c>
      <c r="K17" s="42">
        <v>43</v>
      </c>
      <c r="L17" s="42">
        <v>1983</v>
      </c>
      <c r="M17" s="41">
        <f t="shared" si="1"/>
        <v>5639</v>
      </c>
      <c r="N17" s="41">
        <f t="shared" si="2"/>
        <v>7625</v>
      </c>
      <c r="O17" s="9" t="s">
        <v>66</v>
      </c>
      <c r="P17" s="2"/>
      <c r="Q17" s="2"/>
      <c r="R17" s="2"/>
      <c r="S17" s="2"/>
      <c r="T17" s="2"/>
    </row>
    <row r="18" spans="1:20" x14ac:dyDescent="0.2">
      <c r="A18" s="27" t="s">
        <v>10</v>
      </c>
      <c r="B18" s="28">
        <v>930</v>
      </c>
      <c r="C18" s="28">
        <v>56</v>
      </c>
      <c r="D18" s="28">
        <v>266</v>
      </c>
      <c r="E18" s="28">
        <v>45</v>
      </c>
      <c r="F18" s="28">
        <v>245</v>
      </c>
      <c r="G18" s="30">
        <f t="shared" si="0"/>
        <v>1542</v>
      </c>
      <c r="H18" s="24">
        <v>2262</v>
      </c>
      <c r="I18" s="24">
        <v>287</v>
      </c>
      <c r="J18" s="24">
        <v>962</v>
      </c>
      <c r="K18" s="24">
        <v>2</v>
      </c>
      <c r="L18" s="24">
        <v>695</v>
      </c>
      <c r="M18" s="30">
        <f t="shared" si="1"/>
        <v>4208</v>
      </c>
      <c r="N18" s="30">
        <f t="shared" si="2"/>
        <v>5750</v>
      </c>
      <c r="O18" s="9" t="s">
        <v>42</v>
      </c>
      <c r="P18" s="2"/>
      <c r="Q18" s="2"/>
      <c r="R18" s="2"/>
      <c r="S18" s="2"/>
      <c r="T18" s="2"/>
    </row>
    <row r="19" spans="1:20" x14ac:dyDescent="0.2">
      <c r="A19" s="39" t="s">
        <v>11</v>
      </c>
      <c r="B19" s="40">
        <v>6215</v>
      </c>
      <c r="C19" s="40">
        <v>947</v>
      </c>
      <c r="D19" s="40">
        <v>1196</v>
      </c>
      <c r="E19" s="40">
        <v>116</v>
      </c>
      <c r="F19" s="40">
        <v>1150</v>
      </c>
      <c r="G19" s="41">
        <f t="shared" si="0"/>
        <v>9624</v>
      </c>
      <c r="H19" s="42">
        <v>16070</v>
      </c>
      <c r="I19" s="42">
        <v>2366</v>
      </c>
      <c r="J19" s="42">
        <v>7686</v>
      </c>
      <c r="K19" s="42">
        <v>97</v>
      </c>
      <c r="L19" s="42">
        <v>4342</v>
      </c>
      <c r="M19" s="41">
        <f t="shared" si="1"/>
        <v>30561</v>
      </c>
      <c r="N19" s="41">
        <f t="shared" si="2"/>
        <v>40185</v>
      </c>
      <c r="O19" s="9" t="s">
        <v>49</v>
      </c>
      <c r="P19" s="2"/>
      <c r="Q19" s="2"/>
      <c r="R19" s="2"/>
      <c r="S19" s="2"/>
      <c r="T19" s="2"/>
    </row>
    <row r="20" spans="1:20" x14ac:dyDescent="0.2">
      <c r="A20" s="27" t="s">
        <v>12</v>
      </c>
      <c r="B20" s="28">
        <v>2267</v>
      </c>
      <c r="C20" s="28">
        <v>759</v>
      </c>
      <c r="D20" s="28">
        <v>660</v>
      </c>
      <c r="E20" s="28">
        <v>124</v>
      </c>
      <c r="F20" s="28">
        <v>690</v>
      </c>
      <c r="G20" s="30">
        <f t="shared" si="0"/>
        <v>4500</v>
      </c>
      <c r="H20" s="24">
        <v>5888</v>
      </c>
      <c r="I20" s="24">
        <v>1730</v>
      </c>
      <c r="J20" s="24">
        <v>2628</v>
      </c>
      <c r="K20" s="24">
        <v>72</v>
      </c>
      <c r="L20" s="24">
        <v>2252</v>
      </c>
      <c r="M20" s="30">
        <f t="shared" si="1"/>
        <v>12570</v>
      </c>
      <c r="N20" s="30">
        <f t="shared" si="2"/>
        <v>17070</v>
      </c>
      <c r="O20" s="9" t="s">
        <v>44</v>
      </c>
      <c r="P20" s="2"/>
      <c r="Q20" s="2"/>
      <c r="R20" s="2"/>
      <c r="S20" s="2"/>
      <c r="T20" s="2"/>
    </row>
    <row r="21" spans="1:20" x14ac:dyDescent="0.2">
      <c r="A21" s="39" t="s">
        <v>13</v>
      </c>
      <c r="B21" s="40">
        <v>166</v>
      </c>
      <c r="C21" s="40">
        <v>76</v>
      </c>
      <c r="D21" s="40">
        <v>25</v>
      </c>
      <c r="E21" s="40">
        <v>8</v>
      </c>
      <c r="F21" s="40">
        <v>29</v>
      </c>
      <c r="G21" s="41">
        <f t="shared" si="0"/>
        <v>304</v>
      </c>
      <c r="H21" s="42">
        <v>501</v>
      </c>
      <c r="I21" s="42">
        <v>177</v>
      </c>
      <c r="J21" s="42">
        <v>258</v>
      </c>
      <c r="K21" s="42">
        <v>18</v>
      </c>
      <c r="L21" s="42">
        <v>219</v>
      </c>
      <c r="M21" s="41">
        <f t="shared" si="1"/>
        <v>1173</v>
      </c>
      <c r="N21" s="41">
        <f t="shared" si="2"/>
        <v>1477</v>
      </c>
      <c r="O21" s="9" t="s">
        <v>45</v>
      </c>
      <c r="P21" s="2"/>
      <c r="Q21" s="2"/>
      <c r="R21" s="2"/>
      <c r="S21" s="2"/>
      <c r="T21" s="2"/>
    </row>
    <row r="22" spans="1:20" x14ac:dyDescent="0.2">
      <c r="A22" s="27" t="s">
        <v>14</v>
      </c>
      <c r="B22" s="28">
        <v>2758</v>
      </c>
      <c r="C22" s="28">
        <v>308</v>
      </c>
      <c r="D22" s="28">
        <v>527</v>
      </c>
      <c r="E22" s="28">
        <v>28</v>
      </c>
      <c r="F22" s="28">
        <v>805</v>
      </c>
      <c r="G22" s="30">
        <f t="shared" si="0"/>
        <v>4426</v>
      </c>
      <c r="H22" s="24">
        <v>6363</v>
      </c>
      <c r="I22" s="24">
        <v>849</v>
      </c>
      <c r="J22" s="24">
        <v>2543</v>
      </c>
      <c r="K22" s="24">
        <v>48</v>
      </c>
      <c r="L22" s="24">
        <v>2495</v>
      </c>
      <c r="M22" s="30">
        <f t="shared" si="1"/>
        <v>12298</v>
      </c>
      <c r="N22" s="30">
        <f t="shared" si="2"/>
        <v>16724</v>
      </c>
      <c r="O22" s="9" t="s">
        <v>46</v>
      </c>
      <c r="P22" s="2"/>
      <c r="Q22" s="2"/>
      <c r="R22" s="2"/>
      <c r="S22" s="2"/>
      <c r="T22" s="2"/>
    </row>
    <row r="23" spans="1:20" x14ac:dyDescent="0.2">
      <c r="A23" s="39" t="s">
        <v>15</v>
      </c>
      <c r="B23" s="40">
        <v>3415</v>
      </c>
      <c r="C23" s="40">
        <v>984</v>
      </c>
      <c r="D23" s="40">
        <v>537</v>
      </c>
      <c r="E23" s="40">
        <v>411</v>
      </c>
      <c r="F23" s="40">
        <v>618</v>
      </c>
      <c r="G23" s="41">
        <f t="shared" si="0"/>
        <v>5965</v>
      </c>
      <c r="H23" s="42">
        <v>5473</v>
      </c>
      <c r="I23" s="42">
        <v>1363</v>
      </c>
      <c r="J23" s="42">
        <v>1685</v>
      </c>
      <c r="K23" s="42">
        <v>189</v>
      </c>
      <c r="L23" s="42">
        <v>1910</v>
      </c>
      <c r="M23" s="41">
        <f t="shared" si="1"/>
        <v>10620</v>
      </c>
      <c r="N23" s="41">
        <f t="shared" si="2"/>
        <v>16585</v>
      </c>
      <c r="O23" s="9" t="s">
        <v>47</v>
      </c>
      <c r="P23" s="2"/>
      <c r="Q23" s="2"/>
      <c r="R23" s="2"/>
      <c r="S23" s="2"/>
      <c r="T23" s="2"/>
    </row>
    <row r="24" spans="1:20" x14ac:dyDescent="0.2">
      <c r="A24" s="27" t="s">
        <v>16</v>
      </c>
      <c r="B24" s="28">
        <v>964</v>
      </c>
      <c r="C24" s="28">
        <v>347</v>
      </c>
      <c r="D24" s="28">
        <v>140</v>
      </c>
      <c r="E24" s="28">
        <v>129</v>
      </c>
      <c r="F24" s="28">
        <v>203</v>
      </c>
      <c r="G24" s="30">
        <f t="shared" si="0"/>
        <v>1783</v>
      </c>
      <c r="H24" s="24">
        <v>2540</v>
      </c>
      <c r="I24" s="24">
        <v>676</v>
      </c>
      <c r="J24" s="24">
        <v>734</v>
      </c>
      <c r="K24" s="24">
        <v>87</v>
      </c>
      <c r="L24" s="24">
        <v>731</v>
      </c>
      <c r="M24" s="30">
        <f t="shared" si="1"/>
        <v>4768</v>
      </c>
      <c r="N24" s="30">
        <f t="shared" si="2"/>
        <v>6551</v>
      </c>
      <c r="O24" s="9" t="s">
        <v>48</v>
      </c>
      <c r="P24" s="2"/>
      <c r="Q24" s="2"/>
      <c r="R24" s="2"/>
      <c r="S24" s="2"/>
      <c r="T24" s="2"/>
    </row>
    <row r="25" spans="1:20" x14ac:dyDescent="0.2">
      <c r="A25" s="39" t="s">
        <v>17</v>
      </c>
      <c r="B25" s="40">
        <v>501</v>
      </c>
      <c r="C25" s="40">
        <v>112</v>
      </c>
      <c r="D25" s="40">
        <v>86</v>
      </c>
      <c r="E25" s="40">
        <v>29</v>
      </c>
      <c r="F25" s="40">
        <v>69</v>
      </c>
      <c r="G25" s="41">
        <f t="shared" si="0"/>
        <v>797</v>
      </c>
      <c r="H25" s="42">
        <v>2088</v>
      </c>
      <c r="I25" s="42">
        <v>350</v>
      </c>
      <c r="J25" s="42">
        <v>908</v>
      </c>
      <c r="K25" s="42">
        <v>45</v>
      </c>
      <c r="L25" s="42">
        <v>587</v>
      </c>
      <c r="M25" s="41">
        <f t="shared" si="1"/>
        <v>3978</v>
      </c>
      <c r="N25" s="41">
        <f t="shared" si="2"/>
        <v>4775</v>
      </c>
      <c r="O25" s="9" t="s">
        <v>50</v>
      </c>
      <c r="P25" s="2"/>
      <c r="Q25" s="2"/>
      <c r="R25" s="2"/>
      <c r="S25" s="2"/>
      <c r="T25" s="2"/>
    </row>
    <row r="26" spans="1:20" x14ac:dyDescent="0.2">
      <c r="A26" s="27" t="s">
        <v>36</v>
      </c>
      <c r="B26" s="28">
        <v>340</v>
      </c>
      <c r="C26" s="28">
        <v>37</v>
      </c>
      <c r="D26" s="28">
        <v>35</v>
      </c>
      <c r="E26" s="28">
        <v>35</v>
      </c>
      <c r="F26" s="28">
        <v>33</v>
      </c>
      <c r="G26" s="30">
        <f t="shared" si="0"/>
        <v>480</v>
      </c>
      <c r="H26" s="24">
        <v>391</v>
      </c>
      <c r="I26" s="24">
        <v>85</v>
      </c>
      <c r="J26" s="24">
        <v>99</v>
      </c>
      <c r="K26" s="24">
        <v>10</v>
      </c>
      <c r="L26" s="24">
        <v>110</v>
      </c>
      <c r="M26" s="30">
        <f t="shared" si="1"/>
        <v>695</v>
      </c>
      <c r="N26" s="30">
        <f t="shared" si="2"/>
        <v>1175</v>
      </c>
      <c r="O26" s="9" t="s">
        <v>67</v>
      </c>
      <c r="P26" s="2"/>
      <c r="Q26" s="2"/>
      <c r="R26" s="2"/>
      <c r="S26" s="2"/>
      <c r="T26" s="2"/>
    </row>
    <row r="27" spans="1:20" x14ac:dyDescent="0.2">
      <c r="A27" s="39" t="s">
        <v>18</v>
      </c>
      <c r="B27" s="40">
        <v>1834</v>
      </c>
      <c r="C27" s="40">
        <v>87</v>
      </c>
      <c r="D27" s="40">
        <v>390</v>
      </c>
      <c r="E27" s="40">
        <v>13</v>
      </c>
      <c r="F27" s="40">
        <v>422</v>
      </c>
      <c r="G27" s="41">
        <f t="shared" si="0"/>
        <v>2746</v>
      </c>
      <c r="H27" s="42">
        <v>5164</v>
      </c>
      <c r="I27" s="42">
        <v>376</v>
      </c>
      <c r="J27" s="42">
        <v>2437</v>
      </c>
      <c r="K27" s="42">
        <v>12</v>
      </c>
      <c r="L27" s="42">
        <v>2085</v>
      </c>
      <c r="M27" s="41">
        <f t="shared" si="1"/>
        <v>10074</v>
      </c>
      <c r="N27" s="41">
        <f t="shared" si="2"/>
        <v>12820</v>
      </c>
      <c r="O27" s="9" t="s">
        <v>51</v>
      </c>
      <c r="P27" s="2"/>
      <c r="Q27" s="2"/>
      <c r="R27" s="2"/>
      <c r="S27" s="2"/>
      <c r="T27" s="2"/>
    </row>
    <row r="28" spans="1:20" x14ac:dyDescent="0.2">
      <c r="A28" s="27" t="s">
        <v>19</v>
      </c>
      <c r="B28" s="28">
        <v>1052</v>
      </c>
      <c r="C28" s="28">
        <v>716</v>
      </c>
      <c r="D28" s="28">
        <v>276</v>
      </c>
      <c r="E28" s="28">
        <v>118</v>
      </c>
      <c r="F28" s="28">
        <v>257</v>
      </c>
      <c r="G28" s="30">
        <f t="shared" si="0"/>
        <v>2419</v>
      </c>
      <c r="H28" s="24">
        <v>2343</v>
      </c>
      <c r="I28" s="24">
        <v>1169</v>
      </c>
      <c r="J28" s="24">
        <v>1590</v>
      </c>
      <c r="K28" s="24">
        <v>53</v>
      </c>
      <c r="L28" s="24">
        <v>1465</v>
      </c>
      <c r="M28" s="30">
        <f t="shared" si="1"/>
        <v>6620</v>
      </c>
      <c r="N28" s="30">
        <f t="shared" si="2"/>
        <v>9039</v>
      </c>
      <c r="O28" s="9" t="s">
        <v>52</v>
      </c>
      <c r="P28" s="2"/>
      <c r="Q28" s="2"/>
      <c r="R28" s="2"/>
      <c r="S28" s="2"/>
      <c r="T28" s="2"/>
    </row>
    <row r="29" spans="1:20" x14ac:dyDescent="0.2">
      <c r="A29" s="39" t="s">
        <v>20</v>
      </c>
      <c r="B29" s="40">
        <v>651</v>
      </c>
      <c r="C29" s="40">
        <v>281</v>
      </c>
      <c r="D29" s="40">
        <v>204</v>
      </c>
      <c r="E29" s="40">
        <v>11</v>
      </c>
      <c r="F29" s="40">
        <v>167</v>
      </c>
      <c r="G29" s="41">
        <f t="shared" si="0"/>
        <v>1314</v>
      </c>
      <c r="H29" s="42">
        <v>2358</v>
      </c>
      <c r="I29" s="42">
        <v>1142</v>
      </c>
      <c r="J29" s="42">
        <v>1430</v>
      </c>
      <c r="K29" s="42">
        <v>18</v>
      </c>
      <c r="L29" s="42">
        <v>1067</v>
      </c>
      <c r="M29" s="41">
        <f t="shared" si="1"/>
        <v>6015</v>
      </c>
      <c r="N29" s="41">
        <f t="shared" si="2"/>
        <v>7329</v>
      </c>
      <c r="O29" s="9" t="s">
        <v>53</v>
      </c>
      <c r="P29" s="2"/>
      <c r="Q29" s="2"/>
      <c r="R29" s="2"/>
      <c r="S29" s="2"/>
      <c r="T29" s="2"/>
    </row>
    <row r="30" spans="1:20" x14ac:dyDescent="0.2">
      <c r="A30" s="27" t="s">
        <v>21</v>
      </c>
      <c r="B30" s="28">
        <v>1433</v>
      </c>
      <c r="C30" s="28">
        <v>225</v>
      </c>
      <c r="D30" s="28">
        <v>250</v>
      </c>
      <c r="E30" s="28">
        <v>14</v>
      </c>
      <c r="F30" s="28">
        <v>314</v>
      </c>
      <c r="G30" s="30">
        <f t="shared" si="0"/>
        <v>2236</v>
      </c>
      <c r="H30" s="24">
        <v>4104</v>
      </c>
      <c r="I30" s="24">
        <v>612</v>
      </c>
      <c r="J30" s="24">
        <v>2454</v>
      </c>
      <c r="K30" s="24">
        <v>20</v>
      </c>
      <c r="L30" s="24">
        <v>1190</v>
      </c>
      <c r="M30" s="30">
        <f t="shared" si="1"/>
        <v>8380</v>
      </c>
      <c r="N30" s="30">
        <f t="shared" si="2"/>
        <v>10616</v>
      </c>
      <c r="O30" s="9" t="s">
        <v>54</v>
      </c>
      <c r="P30" s="2"/>
      <c r="Q30" s="2"/>
      <c r="R30" s="2"/>
      <c r="S30" s="2"/>
      <c r="T30" s="2"/>
    </row>
    <row r="31" spans="1:20" x14ac:dyDescent="0.2">
      <c r="A31" s="39" t="s">
        <v>22</v>
      </c>
      <c r="B31" s="40">
        <v>712</v>
      </c>
      <c r="C31" s="40">
        <v>886</v>
      </c>
      <c r="D31" s="40">
        <v>186</v>
      </c>
      <c r="E31" s="40">
        <v>816</v>
      </c>
      <c r="F31" s="40">
        <v>239</v>
      </c>
      <c r="G31" s="41">
        <f t="shared" si="0"/>
        <v>2839</v>
      </c>
      <c r="H31" s="42">
        <v>1316</v>
      </c>
      <c r="I31" s="42">
        <v>1736</v>
      </c>
      <c r="J31" s="42">
        <v>788</v>
      </c>
      <c r="K31" s="42">
        <v>863</v>
      </c>
      <c r="L31" s="42">
        <v>880</v>
      </c>
      <c r="M31" s="41">
        <f t="shared" si="1"/>
        <v>5583</v>
      </c>
      <c r="N31" s="41">
        <f t="shared" si="2"/>
        <v>8422</v>
      </c>
      <c r="O31" s="9" t="s">
        <v>55</v>
      </c>
      <c r="P31" s="2"/>
      <c r="Q31" s="2"/>
      <c r="R31" s="2"/>
      <c r="S31" s="2"/>
      <c r="T31" s="2"/>
    </row>
    <row r="32" spans="1:20" x14ac:dyDescent="0.2">
      <c r="A32" s="27" t="s">
        <v>23</v>
      </c>
      <c r="B32" s="28">
        <v>408</v>
      </c>
      <c r="C32" s="28">
        <v>106</v>
      </c>
      <c r="D32" s="28">
        <v>108</v>
      </c>
      <c r="E32" s="28">
        <v>5</v>
      </c>
      <c r="F32" s="28">
        <v>163</v>
      </c>
      <c r="G32" s="30">
        <f t="shared" si="0"/>
        <v>790</v>
      </c>
      <c r="H32" s="24">
        <v>1362</v>
      </c>
      <c r="I32" s="24">
        <v>240</v>
      </c>
      <c r="J32" s="24">
        <v>461</v>
      </c>
      <c r="K32" s="24">
        <v>2</v>
      </c>
      <c r="L32" s="24">
        <v>618</v>
      </c>
      <c r="M32" s="30">
        <f t="shared" si="1"/>
        <v>2683</v>
      </c>
      <c r="N32" s="30">
        <f t="shared" si="2"/>
        <v>3473</v>
      </c>
      <c r="O32" s="9" t="s">
        <v>56</v>
      </c>
      <c r="P32" s="2"/>
      <c r="Q32" s="2"/>
      <c r="R32" s="2"/>
      <c r="S32" s="2"/>
      <c r="T32" s="2"/>
    </row>
    <row r="33" spans="1:20" x14ac:dyDescent="0.2">
      <c r="A33" s="39" t="s">
        <v>24</v>
      </c>
      <c r="B33" s="40">
        <v>1166</v>
      </c>
      <c r="C33" s="40">
        <v>269</v>
      </c>
      <c r="D33" s="40">
        <v>265</v>
      </c>
      <c r="E33" s="40">
        <v>28</v>
      </c>
      <c r="F33" s="40">
        <v>370</v>
      </c>
      <c r="G33" s="41">
        <f t="shared" si="0"/>
        <v>2098</v>
      </c>
      <c r="H33" s="42">
        <v>3041</v>
      </c>
      <c r="I33" s="42">
        <v>630</v>
      </c>
      <c r="J33" s="42">
        <v>1039</v>
      </c>
      <c r="K33" s="42">
        <v>16</v>
      </c>
      <c r="L33" s="42">
        <v>1201</v>
      </c>
      <c r="M33" s="41">
        <f t="shared" si="1"/>
        <v>5927</v>
      </c>
      <c r="N33" s="41">
        <f t="shared" si="2"/>
        <v>8025</v>
      </c>
      <c r="O33" s="9" t="s">
        <v>57</v>
      </c>
      <c r="P33" s="2"/>
      <c r="Q33" s="2"/>
      <c r="R33" s="2"/>
      <c r="S33" s="2"/>
      <c r="T33" s="2"/>
    </row>
    <row r="34" spans="1:20" x14ac:dyDescent="0.2">
      <c r="A34" s="27" t="s">
        <v>25</v>
      </c>
      <c r="B34" s="28">
        <v>66</v>
      </c>
      <c r="C34" s="28">
        <v>4</v>
      </c>
      <c r="D34" s="28">
        <v>22</v>
      </c>
      <c r="E34" s="28">
        <v>0</v>
      </c>
      <c r="F34" s="28">
        <v>11</v>
      </c>
      <c r="G34" s="30">
        <f t="shared" si="0"/>
        <v>103</v>
      </c>
      <c r="H34" s="24">
        <v>97</v>
      </c>
      <c r="I34" s="24">
        <v>239</v>
      </c>
      <c r="J34" s="24">
        <v>114</v>
      </c>
      <c r="K34" s="24">
        <v>0</v>
      </c>
      <c r="L34" s="24">
        <v>45</v>
      </c>
      <c r="M34" s="30">
        <f t="shared" si="1"/>
        <v>495</v>
      </c>
      <c r="N34" s="30">
        <f t="shared" si="2"/>
        <v>598</v>
      </c>
      <c r="O34" s="9" t="s">
        <v>58</v>
      </c>
      <c r="P34" s="2"/>
      <c r="Q34" s="2"/>
      <c r="R34" s="2"/>
      <c r="S34" s="2"/>
      <c r="T34" s="2"/>
    </row>
    <row r="35" spans="1:20" x14ac:dyDescent="0.2">
      <c r="A35" s="39" t="s">
        <v>26</v>
      </c>
      <c r="B35" s="40">
        <v>1578</v>
      </c>
      <c r="C35" s="40">
        <v>648</v>
      </c>
      <c r="D35" s="40">
        <v>621</v>
      </c>
      <c r="E35" s="40">
        <v>253</v>
      </c>
      <c r="F35" s="40">
        <v>603</v>
      </c>
      <c r="G35" s="41">
        <f t="shared" si="0"/>
        <v>3703</v>
      </c>
      <c r="H35" s="42">
        <v>2612</v>
      </c>
      <c r="I35" s="42">
        <v>888</v>
      </c>
      <c r="J35" s="42">
        <v>2967</v>
      </c>
      <c r="K35" s="42">
        <v>105</v>
      </c>
      <c r="L35" s="42">
        <v>1870</v>
      </c>
      <c r="M35" s="41">
        <f t="shared" si="1"/>
        <v>8442</v>
      </c>
      <c r="N35" s="41">
        <f t="shared" si="2"/>
        <v>12145</v>
      </c>
      <c r="O35" s="9" t="s">
        <v>59</v>
      </c>
      <c r="P35" s="2"/>
      <c r="Q35" s="2"/>
      <c r="R35" s="2"/>
      <c r="S35" s="2"/>
      <c r="T35" s="2"/>
    </row>
    <row r="36" spans="1:20" x14ac:dyDescent="0.2">
      <c r="A36" s="27" t="s">
        <v>27</v>
      </c>
      <c r="B36" s="28">
        <v>2873</v>
      </c>
      <c r="C36" s="28">
        <v>344</v>
      </c>
      <c r="D36" s="28">
        <v>927</v>
      </c>
      <c r="E36" s="28">
        <v>48</v>
      </c>
      <c r="F36" s="28">
        <v>916</v>
      </c>
      <c r="G36" s="30">
        <f t="shared" si="0"/>
        <v>5108</v>
      </c>
      <c r="H36" s="24">
        <v>10992</v>
      </c>
      <c r="I36" s="24">
        <v>786</v>
      </c>
      <c r="J36" s="24">
        <v>6183</v>
      </c>
      <c r="K36" s="24">
        <v>15</v>
      </c>
      <c r="L36" s="24">
        <v>3227</v>
      </c>
      <c r="M36" s="30">
        <f t="shared" si="1"/>
        <v>21203</v>
      </c>
      <c r="N36" s="30">
        <f t="shared" si="2"/>
        <v>26311</v>
      </c>
      <c r="O36" s="9" t="s">
        <v>78</v>
      </c>
      <c r="P36" s="2"/>
      <c r="Q36" s="2"/>
      <c r="R36" s="2"/>
      <c r="S36" s="2"/>
      <c r="T36" s="2"/>
    </row>
    <row r="37" spans="1:20" x14ac:dyDescent="0.2">
      <c r="A37" s="39" t="s">
        <v>28</v>
      </c>
      <c r="B37" s="40">
        <v>513</v>
      </c>
      <c r="C37" s="40">
        <v>169</v>
      </c>
      <c r="D37" s="40">
        <v>42</v>
      </c>
      <c r="E37" s="40">
        <v>12</v>
      </c>
      <c r="F37" s="40">
        <v>202</v>
      </c>
      <c r="G37" s="41">
        <f t="shared" si="0"/>
        <v>938</v>
      </c>
      <c r="H37" s="42">
        <v>2321</v>
      </c>
      <c r="I37" s="42">
        <v>430</v>
      </c>
      <c r="J37" s="42">
        <v>491</v>
      </c>
      <c r="K37" s="42">
        <v>5</v>
      </c>
      <c r="L37" s="42">
        <v>1252</v>
      </c>
      <c r="M37" s="41">
        <f t="shared" si="1"/>
        <v>4499</v>
      </c>
      <c r="N37" s="41">
        <f t="shared" si="2"/>
        <v>5437</v>
      </c>
      <c r="O37" s="9" t="s">
        <v>60</v>
      </c>
      <c r="P37" s="2"/>
      <c r="Q37" s="2"/>
      <c r="R37" s="2"/>
      <c r="S37" s="2"/>
      <c r="T37" s="2"/>
    </row>
    <row r="38" spans="1:20" x14ac:dyDescent="0.2">
      <c r="A38" s="27" t="s">
        <v>29</v>
      </c>
      <c r="B38" s="28">
        <v>3536</v>
      </c>
      <c r="C38" s="28">
        <v>775</v>
      </c>
      <c r="D38" s="28">
        <v>1314</v>
      </c>
      <c r="E38" s="28">
        <v>125</v>
      </c>
      <c r="F38" s="28">
        <v>1725</v>
      </c>
      <c r="G38" s="30">
        <f t="shared" si="0"/>
        <v>7475</v>
      </c>
      <c r="H38" s="24">
        <v>7892</v>
      </c>
      <c r="I38" s="24">
        <v>1366</v>
      </c>
      <c r="J38" s="24">
        <v>6067</v>
      </c>
      <c r="K38" s="24">
        <v>64</v>
      </c>
      <c r="L38" s="24">
        <v>6157</v>
      </c>
      <c r="M38" s="30">
        <f t="shared" si="1"/>
        <v>21546</v>
      </c>
      <c r="N38" s="30">
        <f t="shared" si="2"/>
        <v>29021</v>
      </c>
      <c r="O38" s="9" t="s">
        <v>61</v>
      </c>
      <c r="P38" s="2"/>
      <c r="Q38" s="2"/>
      <c r="R38" s="2"/>
      <c r="S38" s="2"/>
      <c r="T38" s="2"/>
    </row>
    <row r="39" spans="1:20" x14ac:dyDescent="0.2">
      <c r="A39" s="39" t="s">
        <v>30</v>
      </c>
      <c r="B39" s="40">
        <v>438</v>
      </c>
      <c r="C39" s="40">
        <v>247</v>
      </c>
      <c r="D39" s="40">
        <v>117</v>
      </c>
      <c r="E39" s="40">
        <v>60</v>
      </c>
      <c r="F39" s="40">
        <v>151</v>
      </c>
      <c r="G39" s="41">
        <f t="shared" si="0"/>
        <v>1013</v>
      </c>
      <c r="H39" s="42">
        <v>1039</v>
      </c>
      <c r="I39" s="42">
        <v>333</v>
      </c>
      <c r="J39" s="42">
        <v>776</v>
      </c>
      <c r="K39" s="42">
        <v>93</v>
      </c>
      <c r="L39" s="42">
        <v>825</v>
      </c>
      <c r="M39" s="41">
        <f t="shared" si="1"/>
        <v>3066</v>
      </c>
      <c r="N39" s="41">
        <f t="shared" si="2"/>
        <v>4079</v>
      </c>
      <c r="O39" s="9" t="s">
        <v>62</v>
      </c>
      <c r="P39" s="2"/>
      <c r="Q39" s="2"/>
      <c r="R39" s="2"/>
      <c r="S39" s="2"/>
      <c r="T39" s="2"/>
    </row>
    <row r="40" spans="1:20" x14ac:dyDescent="0.2">
      <c r="A40" s="27" t="s">
        <v>37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30">
        <f t="shared" si="0"/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30">
        <f t="shared" si="1"/>
        <v>0</v>
      </c>
      <c r="N40" s="30">
        <f t="shared" si="2"/>
        <v>0</v>
      </c>
      <c r="O40" s="9" t="s">
        <v>68</v>
      </c>
      <c r="P40" s="2"/>
      <c r="Q40" s="2"/>
      <c r="R40" s="2"/>
      <c r="S40" s="2"/>
      <c r="T40" s="2"/>
    </row>
    <row r="41" spans="1:20" ht="6" customHeight="1" x14ac:dyDescent="0.2">
      <c r="A41" s="3"/>
      <c r="B41" s="4"/>
      <c r="C41" s="4"/>
      <c r="D41" s="4"/>
      <c r="E41" s="4"/>
      <c r="F41" s="4"/>
      <c r="G41" s="4"/>
      <c r="H41" s="1"/>
      <c r="I41" s="1"/>
      <c r="J41" s="1"/>
      <c r="K41" s="1"/>
      <c r="L41" s="1"/>
      <c r="M41" s="1"/>
      <c r="N41" s="1"/>
    </row>
    <row r="42" spans="1:20" ht="15.75" x14ac:dyDescent="0.2">
      <c r="A42" s="37" t="s">
        <v>2</v>
      </c>
      <c r="B42" s="38">
        <f t="shared" ref="B42:N42" si="3">SUM(B9:B40)</f>
        <v>42825</v>
      </c>
      <c r="C42" s="38">
        <f t="shared" si="3"/>
        <v>10287</v>
      </c>
      <c r="D42" s="38">
        <f t="shared" si="3"/>
        <v>10113</v>
      </c>
      <c r="E42" s="38">
        <f>SUM(E9:E40)</f>
        <v>2875</v>
      </c>
      <c r="F42" s="38">
        <f t="shared" si="3"/>
        <v>11543</v>
      </c>
      <c r="G42" s="38">
        <f t="shared" si="3"/>
        <v>77643</v>
      </c>
      <c r="H42" s="38">
        <f t="shared" si="3"/>
        <v>115027</v>
      </c>
      <c r="I42" s="38">
        <f t="shared" si="3"/>
        <v>24701</v>
      </c>
      <c r="J42" s="38">
        <f t="shared" si="3"/>
        <v>56467</v>
      </c>
      <c r="K42" s="38">
        <f>SUM(K9:K40)</f>
        <v>2480</v>
      </c>
      <c r="L42" s="38">
        <f t="shared" si="3"/>
        <v>43661</v>
      </c>
      <c r="M42" s="38">
        <f t="shared" si="3"/>
        <v>242336</v>
      </c>
      <c r="N42" s="38">
        <f t="shared" si="3"/>
        <v>319979</v>
      </c>
      <c r="P42" s="2"/>
      <c r="Q42" s="2"/>
      <c r="R42" s="2"/>
      <c r="S42" s="2"/>
    </row>
    <row r="43" spans="1:20" x14ac:dyDescent="0.2">
      <c r="A43" s="9"/>
      <c r="B43" s="24"/>
      <c r="C43" s="24"/>
      <c r="D43" s="24"/>
      <c r="E43" s="24"/>
      <c r="F43" s="24"/>
      <c r="G43" s="10">
        <f>G42*100/N42</f>
        <v>24.2650298925867</v>
      </c>
      <c r="H43" s="24"/>
      <c r="I43" s="24"/>
      <c r="J43" s="24"/>
      <c r="K43" s="24"/>
      <c r="L43" s="24"/>
      <c r="M43" s="10">
        <f>M42*100/N42</f>
        <v>75.734970107413304</v>
      </c>
      <c r="N43" s="10">
        <f>M43+G43</f>
        <v>100</v>
      </c>
    </row>
    <row r="44" spans="1:20" x14ac:dyDescent="0.2">
      <c r="A44" s="35" t="s">
        <v>79</v>
      </c>
    </row>
    <row r="48" spans="1:20" x14ac:dyDescent="0.2">
      <c r="N48" s="2"/>
    </row>
    <row r="65" spans="3:3" x14ac:dyDescent="0.2">
      <c r="C65" s="2"/>
    </row>
  </sheetData>
  <mergeCells count="4">
    <mergeCell ref="N6:N7"/>
    <mergeCell ref="A6:A7"/>
    <mergeCell ref="H6:M6"/>
    <mergeCell ref="B6:G6"/>
  </mergeCells>
  <pageMargins left="0.7" right="0.7" top="0.75" bottom="0.75" header="0.3" footer="0.3"/>
  <pageSetup paperSize="9" orientation="portrait" r:id="rId1"/>
  <ignoredErrors>
    <ignoredError sqref="M43:N43 G43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72"/>
  <sheetViews>
    <sheetView workbookViewId="0">
      <selection activeCell="B57" sqref="B57"/>
    </sheetView>
  </sheetViews>
  <sheetFormatPr baseColWidth="10" defaultRowHeight="12.75" x14ac:dyDescent="0.2"/>
  <cols>
    <col min="1" max="1" width="19.5703125" bestFit="1" customWidth="1"/>
    <col min="2" max="2" width="14.28515625" customWidth="1"/>
  </cols>
  <sheetData>
    <row r="2" spans="1:9" ht="17.25" x14ac:dyDescent="0.3">
      <c r="A2" s="12" t="s">
        <v>83</v>
      </c>
    </row>
    <row r="4" spans="1:9" ht="15.75" x14ac:dyDescent="0.2">
      <c r="A4" s="54" t="s">
        <v>3</v>
      </c>
      <c r="B4" s="54" t="s">
        <v>33</v>
      </c>
      <c r="C4" s="54"/>
      <c r="D4" s="54"/>
      <c r="E4" s="54"/>
      <c r="F4" s="54"/>
      <c r="G4" s="54"/>
      <c r="I4" s="14"/>
    </row>
    <row r="5" spans="1:9" ht="43.5" customHeight="1" x14ac:dyDescent="0.2">
      <c r="A5" s="54"/>
      <c r="B5" s="36" t="s">
        <v>70</v>
      </c>
      <c r="C5" s="36" t="s">
        <v>71</v>
      </c>
      <c r="D5" s="36" t="s">
        <v>31</v>
      </c>
      <c r="E5" s="36" t="s">
        <v>80</v>
      </c>
      <c r="F5" s="36" t="s">
        <v>74</v>
      </c>
      <c r="G5" s="36" t="s">
        <v>2</v>
      </c>
    </row>
    <row r="6" spans="1:9" ht="8.25" customHeight="1" x14ac:dyDescent="0.2">
      <c r="A6" s="25"/>
      <c r="B6" s="26"/>
      <c r="C6" s="26"/>
      <c r="D6" s="26"/>
      <c r="E6" s="26"/>
      <c r="F6" s="26"/>
      <c r="G6" s="26"/>
    </row>
    <row r="7" spans="1:9" x14ac:dyDescent="0.2">
      <c r="A7" s="39" t="s">
        <v>4</v>
      </c>
      <c r="B7" s="40">
        <v>4269</v>
      </c>
      <c r="C7" s="40">
        <v>383</v>
      </c>
      <c r="D7" s="40">
        <v>1565</v>
      </c>
      <c r="E7" s="40">
        <v>43</v>
      </c>
      <c r="F7" s="40">
        <v>1857</v>
      </c>
      <c r="G7" s="43">
        <f t="shared" ref="G7:G38" si="0">SUM(B7:F7)</f>
        <v>8117</v>
      </c>
      <c r="H7" s="9" t="s">
        <v>38</v>
      </c>
    </row>
    <row r="8" spans="1:9" x14ac:dyDescent="0.2">
      <c r="A8" s="27" t="s">
        <v>5</v>
      </c>
      <c r="B8" s="28">
        <v>6107</v>
      </c>
      <c r="C8" s="28">
        <v>473</v>
      </c>
      <c r="D8" s="28">
        <v>1350</v>
      </c>
      <c r="E8" s="28">
        <v>63</v>
      </c>
      <c r="F8" s="28">
        <v>827</v>
      </c>
      <c r="G8" s="29">
        <f t="shared" si="0"/>
        <v>8820</v>
      </c>
      <c r="H8" s="9" t="s">
        <v>39</v>
      </c>
    </row>
    <row r="9" spans="1:9" x14ac:dyDescent="0.2">
      <c r="A9" s="39" t="s">
        <v>34</v>
      </c>
      <c r="B9" s="40">
        <v>744</v>
      </c>
      <c r="C9" s="40">
        <v>474</v>
      </c>
      <c r="D9" s="40">
        <v>255</v>
      </c>
      <c r="E9" s="40">
        <v>96</v>
      </c>
      <c r="F9" s="40">
        <v>0</v>
      </c>
      <c r="G9" s="43">
        <f t="shared" si="0"/>
        <v>1569</v>
      </c>
      <c r="H9" s="9" t="s">
        <v>64</v>
      </c>
    </row>
    <row r="10" spans="1:9" x14ac:dyDescent="0.2">
      <c r="A10" s="27" t="s">
        <v>6</v>
      </c>
      <c r="B10" s="28">
        <v>37</v>
      </c>
      <c r="C10" s="28">
        <v>26</v>
      </c>
      <c r="D10" s="28">
        <v>22</v>
      </c>
      <c r="E10" s="28">
        <v>9</v>
      </c>
      <c r="F10" s="28">
        <v>0</v>
      </c>
      <c r="G10" s="29">
        <f t="shared" si="0"/>
        <v>94</v>
      </c>
      <c r="H10" s="9" t="s">
        <v>77</v>
      </c>
    </row>
    <row r="11" spans="1:9" x14ac:dyDescent="0.2">
      <c r="A11" s="39" t="s">
        <v>7</v>
      </c>
      <c r="B11" s="40">
        <v>4485</v>
      </c>
      <c r="C11" s="40">
        <v>1586</v>
      </c>
      <c r="D11" s="40">
        <v>1738</v>
      </c>
      <c r="E11" s="40">
        <v>119</v>
      </c>
      <c r="F11" s="40">
        <v>1894</v>
      </c>
      <c r="G11" s="43">
        <f t="shared" si="0"/>
        <v>9822</v>
      </c>
      <c r="H11" s="9" t="s">
        <v>41</v>
      </c>
    </row>
    <row r="12" spans="1:9" x14ac:dyDescent="0.2">
      <c r="A12" s="27" t="s">
        <v>8</v>
      </c>
      <c r="B12" s="28">
        <v>3346</v>
      </c>
      <c r="C12" s="28">
        <v>64</v>
      </c>
      <c r="D12" s="28">
        <v>720</v>
      </c>
      <c r="E12" s="28">
        <v>0</v>
      </c>
      <c r="F12" s="28">
        <v>319</v>
      </c>
      <c r="G12" s="29">
        <f t="shared" si="0"/>
        <v>4449</v>
      </c>
      <c r="H12" s="9" t="s">
        <v>43</v>
      </c>
    </row>
    <row r="13" spans="1:9" x14ac:dyDescent="0.2">
      <c r="A13" s="39" t="s">
        <v>75</v>
      </c>
      <c r="B13" s="40">
        <v>12137</v>
      </c>
      <c r="C13" s="40">
        <v>5059</v>
      </c>
      <c r="D13" s="40">
        <v>5226</v>
      </c>
      <c r="E13" s="40">
        <v>709</v>
      </c>
      <c r="F13" s="40">
        <v>2141</v>
      </c>
      <c r="G13" s="43">
        <f t="shared" si="0"/>
        <v>25272</v>
      </c>
      <c r="H13" s="9" t="s">
        <v>76</v>
      </c>
    </row>
    <row r="14" spans="1:9" x14ac:dyDescent="0.2">
      <c r="A14" s="27" t="s">
        <v>9</v>
      </c>
      <c r="B14" s="28">
        <v>3708</v>
      </c>
      <c r="C14" s="28">
        <v>289</v>
      </c>
      <c r="D14" s="28">
        <v>1565</v>
      </c>
      <c r="E14" s="28">
        <v>0</v>
      </c>
      <c r="F14" s="28">
        <v>1042</v>
      </c>
      <c r="G14" s="29">
        <f t="shared" si="0"/>
        <v>6604</v>
      </c>
      <c r="H14" s="9" t="s">
        <v>40</v>
      </c>
    </row>
    <row r="15" spans="1:9" x14ac:dyDescent="0.2">
      <c r="A15" s="39" t="s">
        <v>35</v>
      </c>
      <c r="B15" s="40">
        <v>2986</v>
      </c>
      <c r="C15" s="40">
        <v>421</v>
      </c>
      <c r="D15" s="40">
        <v>1645</v>
      </c>
      <c r="E15" s="40">
        <v>54</v>
      </c>
      <c r="F15" s="40">
        <v>2519</v>
      </c>
      <c r="G15" s="43">
        <f t="shared" si="0"/>
        <v>7625</v>
      </c>
      <c r="H15" s="9" t="s">
        <v>66</v>
      </c>
    </row>
    <row r="16" spans="1:9" x14ac:dyDescent="0.2">
      <c r="A16" s="27" t="s">
        <v>10</v>
      </c>
      <c r="B16" s="28">
        <v>3192</v>
      </c>
      <c r="C16" s="28">
        <v>343</v>
      </c>
      <c r="D16" s="28">
        <v>1228</v>
      </c>
      <c r="E16" s="28">
        <v>47</v>
      </c>
      <c r="F16" s="28">
        <v>940</v>
      </c>
      <c r="G16" s="29">
        <f t="shared" si="0"/>
        <v>5750</v>
      </c>
      <c r="H16" s="9" t="s">
        <v>42</v>
      </c>
    </row>
    <row r="17" spans="1:8" x14ac:dyDescent="0.2">
      <c r="A17" s="39" t="s">
        <v>11</v>
      </c>
      <c r="B17" s="40">
        <v>22285</v>
      </c>
      <c r="C17" s="40">
        <v>3313</v>
      </c>
      <c r="D17" s="40">
        <v>8882</v>
      </c>
      <c r="E17" s="40">
        <v>213</v>
      </c>
      <c r="F17" s="40">
        <v>5492</v>
      </c>
      <c r="G17" s="43">
        <f t="shared" si="0"/>
        <v>40185</v>
      </c>
      <c r="H17" s="9" t="s">
        <v>49</v>
      </c>
    </row>
    <row r="18" spans="1:8" x14ac:dyDescent="0.2">
      <c r="A18" s="27" t="s">
        <v>12</v>
      </c>
      <c r="B18" s="28">
        <v>8155</v>
      </c>
      <c r="C18" s="28">
        <v>2489</v>
      </c>
      <c r="D18" s="28">
        <v>3288</v>
      </c>
      <c r="E18" s="28">
        <v>196</v>
      </c>
      <c r="F18" s="28">
        <v>2942</v>
      </c>
      <c r="G18" s="29">
        <f t="shared" si="0"/>
        <v>17070</v>
      </c>
      <c r="H18" s="9" t="s">
        <v>44</v>
      </c>
    </row>
    <row r="19" spans="1:8" x14ac:dyDescent="0.2">
      <c r="A19" s="39" t="s">
        <v>13</v>
      </c>
      <c r="B19" s="40">
        <v>667</v>
      </c>
      <c r="C19" s="40">
        <v>253</v>
      </c>
      <c r="D19" s="40">
        <v>283</v>
      </c>
      <c r="E19" s="40">
        <v>26</v>
      </c>
      <c r="F19" s="40">
        <v>248</v>
      </c>
      <c r="G19" s="43">
        <f t="shared" si="0"/>
        <v>1477</v>
      </c>
      <c r="H19" s="9" t="s">
        <v>45</v>
      </c>
    </row>
    <row r="20" spans="1:8" x14ac:dyDescent="0.2">
      <c r="A20" s="27" t="s">
        <v>14</v>
      </c>
      <c r="B20" s="28">
        <v>9121</v>
      </c>
      <c r="C20" s="28">
        <v>1157</v>
      </c>
      <c r="D20" s="28">
        <v>3070</v>
      </c>
      <c r="E20" s="28">
        <v>76</v>
      </c>
      <c r="F20" s="28">
        <v>3300</v>
      </c>
      <c r="G20" s="29">
        <f t="shared" si="0"/>
        <v>16724</v>
      </c>
      <c r="H20" s="9" t="s">
        <v>46</v>
      </c>
    </row>
    <row r="21" spans="1:8" x14ac:dyDescent="0.2">
      <c r="A21" s="39" t="s">
        <v>15</v>
      </c>
      <c r="B21" s="40">
        <v>8888</v>
      </c>
      <c r="C21" s="40">
        <v>2347</v>
      </c>
      <c r="D21" s="40">
        <v>2222</v>
      </c>
      <c r="E21" s="40">
        <v>600</v>
      </c>
      <c r="F21" s="40">
        <v>2528</v>
      </c>
      <c r="G21" s="43">
        <f t="shared" si="0"/>
        <v>16585</v>
      </c>
      <c r="H21" s="9" t="s">
        <v>47</v>
      </c>
    </row>
    <row r="22" spans="1:8" x14ac:dyDescent="0.2">
      <c r="A22" s="27" t="s">
        <v>16</v>
      </c>
      <c r="B22" s="28">
        <v>3504</v>
      </c>
      <c r="C22" s="28">
        <v>1023</v>
      </c>
      <c r="D22" s="28">
        <v>874</v>
      </c>
      <c r="E22" s="28">
        <v>216</v>
      </c>
      <c r="F22" s="28">
        <v>934</v>
      </c>
      <c r="G22" s="29">
        <f t="shared" si="0"/>
        <v>6551</v>
      </c>
      <c r="H22" s="9" t="s">
        <v>48</v>
      </c>
    </row>
    <row r="23" spans="1:8" x14ac:dyDescent="0.2">
      <c r="A23" s="39" t="s">
        <v>17</v>
      </c>
      <c r="B23" s="40">
        <v>2589</v>
      </c>
      <c r="C23" s="40">
        <v>462</v>
      </c>
      <c r="D23" s="40">
        <v>994</v>
      </c>
      <c r="E23" s="40">
        <v>74</v>
      </c>
      <c r="F23" s="40">
        <v>656</v>
      </c>
      <c r="G23" s="43">
        <f t="shared" si="0"/>
        <v>4775</v>
      </c>
      <c r="H23" s="9" t="s">
        <v>50</v>
      </c>
    </row>
    <row r="24" spans="1:8" x14ac:dyDescent="0.2">
      <c r="A24" s="27" t="s">
        <v>36</v>
      </c>
      <c r="B24" s="28">
        <v>731</v>
      </c>
      <c r="C24" s="28">
        <v>122</v>
      </c>
      <c r="D24" s="28">
        <v>134</v>
      </c>
      <c r="E24" s="28">
        <v>45</v>
      </c>
      <c r="F24" s="28">
        <v>143</v>
      </c>
      <c r="G24" s="29">
        <f t="shared" si="0"/>
        <v>1175</v>
      </c>
      <c r="H24" s="9" t="s">
        <v>67</v>
      </c>
    </row>
    <row r="25" spans="1:8" x14ac:dyDescent="0.2">
      <c r="A25" s="39" t="s">
        <v>18</v>
      </c>
      <c r="B25" s="40">
        <v>6998</v>
      </c>
      <c r="C25" s="40">
        <v>463</v>
      </c>
      <c r="D25" s="40">
        <v>2827</v>
      </c>
      <c r="E25" s="40">
        <v>25</v>
      </c>
      <c r="F25" s="40">
        <v>2507</v>
      </c>
      <c r="G25" s="43">
        <f t="shared" si="0"/>
        <v>12820</v>
      </c>
      <c r="H25" s="9" t="s">
        <v>51</v>
      </c>
    </row>
    <row r="26" spans="1:8" x14ac:dyDescent="0.2">
      <c r="A26" s="27" t="s">
        <v>19</v>
      </c>
      <c r="B26" s="28">
        <v>3395</v>
      </c>
      <c r="C26" s="28">
        <v>1885</v>
      </c>
      <c r="D26" s="28">
        <v>1866</v>
      </c>
      <c r="E26" s="28">
        <v>171</v>
      </c>
      <c r="F26" s="28">
        <v>1722</v>
      </c>
      <c r="G26" s="29">
        <f t="shared" si="0"/>
        <v>9039</v>
      </c>
      <c r="H26" s="9" t="s">
        <v>52</v>
      </c>
    </row>
    <row r="27" spans="1:8" x14ac:dyDescent="0.2">
      <c r="A27" s="39" t="s">
        <v>20</v>
      </c>
      <c r="B27" s="40">
        <v>3009</v>
      </c>
      <c r="C27" s="40">
        <v>1423</v>
      </c>
      <c r="D27" s="40">
        <v>1634</v>
      </c>
      <c r="E27" s="40">
        <v>29</v>
      </c>
      <c r="F27" s="40">
        <v>1234</v>
      </c>
      <c r="G27" s="43">
        <f t="shared" si="0"/>
        <v>7329</v>
      </c>
      <c r="H27" s="9" t="s">
        <v>53</v>
      </c>
    </row>
    <row r="28" spans="1:8" x14ac:dyDescent="0.2">
      <c r="A28" s="27" t="s">
        <v>21</v>
      </c>
      <c r="B28" s="28">
        <v>5537</v>
      </c>
      <c r="C28" s="28">
        <v>837</v>
      </c>
      <c r="D28" s="28">
        <v>2704</v>
      </c>
      <c r="E28" s="28">
        <v>34</v>
      </c>
      <c r="F28" s="28">
        <v>1504</v>
      </c>
      <c r="G28" s="29">
        <f t="shared" si="0"/>
        <v>10616</v>
      </c>
      <c r="H28" s="9" t="s">
        <v>54</v>
      </c>
    </row>
    <row r="29" spans="1:8" x14ac:dyDescent="0.2">
      <c r="A29" s="39" t="s">
        <v>22</v>
      </c>
      <c r="B29" s="40">
        <v>2028</v>
      </c>
      <c r="C29" s="40">
        <v>2622</v>
      </c>
      <c r="D29" s="40">
        <v>974</v>
      </c>
      <c r="E29" s="40">
        <v>1679</v>
      </c>
      <c r="F29" s="40">
        <v>1119</v>
      </c>
      <c r="G29" s="43">
        <f t="shared" si="0"/>
        <v>8422</v>
      </c>
      <c r="H29" s="9" t="s">
        <v>55</v>
      </c>
    </row>
    <row r="30" spans="1:8" x14ac:dyDescent="0.2">
      <c r="A30" s="27" t="s">
        <v>23</v>
      </c>
      <c r="B30" s="28">
        <v>1770</v>
      </c>
      <c r="C30" s="28">
        <v>346</v>
      </c>
      <c r="D30" s="28">
        <v>569</v>
      </c>
      <c r="E30" s="28">
        <v>7</v>
      </c>
      <c r="F30" s="28">
        <v>781</v>
      </c>
      <c r="G30" s="29">
        <f t="shared" si="0"/>
        <v>3473</v>
      </c>
      <c r="H30" s="9" t="s">
        <v>56</v>
      </c>
    </row>
    <row r="31" spans="1:8" x14ac:dyDescent="0.2">
      <c r="A31" s="39" t="s">
        <v>24</v>
      </c>
      <c r="B31" s="40">
        <v>4207</v>
      </c>
      <c r="C31" s="40">
        <v>899</v>
      </c>
      <c r="D31" s="40">
        <v>1304</v>
      </c>
      <c r="E31" s="40">
        <v>44</v>
      </c>
      <c r="F31" s="40">
        <v>1571</v>
      </c>
      <c r="G31" s="43">
        <f t="shared" si="0"/>
        <v>8025</v>
      </c>
      <c r="H31" s="9" t="s">
        <v>57</v>
      </c>
    </row>
    <row r="32" spans="1:8" x14ac:dyDescent="0.2">
      <c r="A32" s="27" t="s">
        <v>25</v>
      </c>
      <c r="B32" s="28">
        <v>163</v>
      </c>
      <c r="C32" s="28">
        <v>243</v>
      </c>
      <c r="D32" s="28">
        <v>136</v>
      </c>
      <c r="E32" s="28">
        <v>0</v>
      </c>
      <c r="F32" s="28">
        <v>56</v>
      </c>
      <c r="G32" s="29">
        <f t="shared" si="0"/>
        <v>598</v>
      </c>
      <c r="H32" s="9" t="s">
        <v>58</v>
      </c>
    </row>
    <row r="33" spans="1:8" x14ac:dyDescent="0.2">
      <c r="A33" s="39" t="s">
        <v>26</v>
      </c>
      <c r="B33" s="40">
        <v>4190</v>
      </c>
      <c r="C33" s="40">
        <v>1536</v>
      </c>
      <c r="D33" s="40">
        <v>3588</v>
      </c>
      <c r="E33" s="40">
        <v>358</v>
      </c>
      <c r="F33" s="40">
        <v>2473</v>
      </c>
      <c r="G33" s="43">
        <f t="shared" si="0"/>
        <v>12145</v>
      </c>
      <c r="H33" s="9" t="s">
        <v>59</v>
      </c>
    </row>
    <row r="34" spans="1:8" x14ac:dyDescent="0.2">
      <c r="A34" s="27" t="s">
        <v>27</v>
      </c>
      <c r="B34" s="28">
        <v>13865</v>
      </c>
      <c r="C34" s="28">
        <v>1130</v>
      </c>
      <c r="D34" s="28">
        <v>7110</v>
      </c>
      <c r="E34" s="28">
        <v>63</v>
      </c>
      <c r="F34" s="28">
        <v>4143</v>
      </c>
      <c r="G34" s="29">
        <f t="shared" si="0"/>
        <v>26311</v>
      </c>
      <c r="H34" s="9" t="s">
        <v>78</v>
      </c>
    </row>
    <row r="35" spans="1:8" x14ac:dyDescent="0.2">
      <c r="A35" s="39" t="s">
        <v>28</v>
      </c>
      <c r="B35" s="40">
        <v>2834</v>
      </c>
      <c r="C35" s="40">
        <v>599</v>
      </c>
      <c r="D35" s="40">
        <v>533</v>
      </c>
      <c r="E35" s="40">
        <v>17</v>
      </c>
      <c r="F35" s="40">
        <v>1454</v>
      </c>
      <c r="G35" s="43">
        <f t="shared" si="0"/>
        <v>5437</v>
      </c>
      <c r="H35" s="9" t="s">
        <v>60</v>
      </c>
    </row>
    <row r="36" spans="1:8" x14ac:dyDescent="0.2">
      <c r="A36" s="27" t="s">
        <v>29</v>
      </c>
      <c r="B36" s="28">
        <v>11428</v>
      </c>
      <c r="C36" s="28">
        <v>2141</v>
      </c>
      <c r="D36" s="28">
        <v>7381</v>
      </c>
      <c r="E36" s="28">
        <v>189</v>
      </c>
      <c r="F36" s="28">
        <v>7882</v>
      </c>
      <c r="G36" s="29">
        <f t="shared" si="0"/>
        <v>29021</v>
      </c>
      <c r="H36" s="9" t="s">
        <v>61</v>
      </c>
    </row>
    <row r="37" spans="1:8" x14ac:dyDescent="0.2">
      <c r="A37" s="39" t="s">
        <v>30</v>
      </c>
      <c r="B37" s="40">
        <v>1477</v>
      </c>
      <c r="C37" s="40">
        <v>580</v>
      </c>
      <c r="D37" s="40">
        <v>893</v>
      </c>
      <c r="E37" s="40">
        <v>153</v>
      </c>
      <c r="F37" s="40">
        <v>976</v>
      </c>
      <c r="G37" s="43">
        <f t="shared" si="0"/>
        <v>4079</v>
      </c>
      <c r="H37" s="9" t="s">
        <v>62</v>
      </c>
    </row>
    <row r="38" spans="1:8" x14ac:dyDescent="0.2">
      <c r="A38" s="27" t="s">
        <v>37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9">
        <f t="shared" si="0"/>
        <v>0</v>
      </c>
      <c r="H38" s="9" t="s">
        <v>68</v>
      </c>
    </row>
    <row r="39" spans="1:8" ht="7.5" customHeight="1" x14ac:dyDescent="0.2">
      <c r="A39" s="3"/>
      <c r="B39" s="4"/>
      <c r="C39" s="4"/>
      <c r="D39" s="4"/>
      <c r="E39" s="4"/>
      <c r="F39" s="4"/>
      <c r="G39" s="4"/>
    </row>
    <row r="40" spans="1:8" ht="15.75" x14ac:dyDescent="0.2">
      <c r="A40" s="37" t="s">
        <v>2</v>
      </c>
      <c r="B40" s="38">
        <f t="shared" ref="B40:G40" si="1">SUM(B7:B38)</f>
        <v>157852</v>
      </c>
      <c r="C40" s="38">
        <f t="shared" si="1"/>
        <v>34988</v>
      </c>
      <c r="D40" s="38">
        <f t="shared" si="1"/>
        <v>66580</v>
      </c>
      <c r="E40" s="38">
        <f>SUM(E7:E38)</f>
        <v>5355</v>
      </c>
      <c r="F40" s="38">
        <f t="shared" si="1"/>
        <v>55204</v>
      </c>
      <c r="G40" s="38">
        <f t="shared" si="1"/>
        <v>319979</v>
      </c>
    </row>
    <row r="41" spans="1:8" x14ac:dyDescent="0.2">
      <c r="A41" s="11" t="s">
        <v>63</v>
      </c>
      <c r="B41" s="34">
        <f>B40*100/$G$40</f>
        <v>49.331987411673893</v>
      </c>
      <c r="C41" s="34">
        <f>C40*100/$G$40</f>
        <v>10.934467574434573</v>
      </c>
      <c r="D41" s="34">
        <f>D40*100/$G$40</f>
        <v>20.807615499767174</v>
      </c>
      <c r="E41" s="34">
        <f>E40*100/$G$40</f>
        <v>1.6735473265433045</v>
      </c>
      <c r="F41" s="34">
        <f t="shared" ref="F41" si="2">F40*100/$G$40</f>
        <v>17.252382187581059</v>
      </c>
      <c r="G41" s="10">
        <f>SUM(B41:F41)</f>
        <v>100</v>
      </c>
      <c r="H41" s="9"/>
    </row>
    <row r="42" spans="1:8" x14ac:dyDescent="0.2">
      <c r="A42" s="35" t="s">
        <v>79</v>
      </c>
    </row>
    <row r="43" spans="1:8" x14ac:dyDescent="0.2">
      <c r="A43" s="18"/>
      <c r="B43" s="48"/>
      <c r="C43" s="48"/>
      <c r="D43" s="48"/>
      <c r="E43" s="48"/>
      <c r="F43" s="48"/>
    </row>
    <row r="72" ht="7.5" customHeight="1" x14ac:dyDescent="0.2"/>
  </sheetData>
  <mergeCells count="2">
    <mergeCell ref="A4:A5"/>
    <mergeCell ref="B4:G4"/>
  </mergeCells>
  <pageMargins left="0.7" right="0.7" top="0.75" bottom="0.75" header="0.3" footer="0.3"/>
  <pageSetup paperSize="9" orientation="portrait" r:id="rId1"/>
  <ignoredErrors>
    <ignoredError sqref="C41 F41 G41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43"/>
  <sheetViews>
    <sheetView workbookViewId="0">
      <selection activeCell="B55" sqref="B55"/>
    </sheetView>
  </sheetViews>
  <sheetFormatPr baseColWidth="10" defaultRowHeight="12.75" x14ac:dyDescent="0.2"/>
  <cols>
    <col min="1" max="1" width="19.5703125" bestFit="1" customWidth="1"/>
    <col min="2" max="2" width="13.28515625" customWidth="1"/>
    <col min="5" max="5" width="12.5703125" customWidth="1"/>
  </cols>
  <sheetData>
    <row r="2" spans="1:9" ht="17.25" x14ac:dyDescent="0.3">
      <c r="A2" s="12" t="s">
        <v>84</v>
      </c>
    </row>
    <row r="3" spans="1:9" x14ac:dyDescent="0.2">
      <c r="I3" s="14"/>
    </row>
    <row r="4" spans="1:9" ht="15.75" x14ac:dyDescent="0.2">
      <c r="A4" s="54" t="s">
        <v>3</v>
      </c>
      <c r="B4" s="54" t="s">
        <v>0</v>
      </c>
      <c r="C4" s="54"/>
      <c r="D4" s="54"/>
      <c r="E4" s="54"/>
      <c r="F4" s="54"/>
      <c r="G4" s="54"/>
    </row>
    <row r="5" spans="1:9" ht="38.25" x14ac:dyDescent="0.2">
      <c r="A5" s="54"/>
      <c r="B5" s="36" t="s">
        <v>70</v>
      </c>
      <c r="C5" s="36" t="s">
        <v>71</v>
      </c>
      <c r="D5" s="36" t="s">
        <v>31</v>
      </c>
      <c r="E5" s="36" t="s">
        <v>80</v>
      </c>
      <c r="F5" s="36" t="s">
        <v>74</v>
      </c>
      <c r="G5" s="36" t="s">
        <v>32</v>
      </c>
    </row>
    <row r="6" spans="1:9" ht="8.25" customHeight="1" x14ac:dyDescent="0.2">
      <c r="A6" s="25"/>
      <c r="B6" s="26"/>
      <c r="C6" s="26"/>
      <c r="D6" s="26"/>
      <c r="E6" s="26"/>
      <c r="F6" s="26"/>
      <c r="G6" s="26"/>
    </row>
    <row r="7" spans="1:9" x14ac:dyDescent="0.2">
      <c r="A7" s="39" t="s">
        <v>4</v>
      </c>
      <c r="B7" s="40">
        <v>1019</v>
      </c>
      <c r="C7" s="40">
        <v>91</v>
      </c>
      <c r="D7" s="40">
        <v>141</v>
      </c>
      <c r="E7" s="40">
        <v>17</v>
      </c>
      <c r="F7" s="40">
        <v>410</v>
      </c>
      <c r="G7" s="43">
        <f t="shared" ref="G7:G38" si="0">SUM(B7:F7)</f>
        <v>1678</v>
      </c>
      <c r="H7" s="9" t="s">
        <v>38</v>
      </c>
    </row>
    <row r="8" spans="1:9" x14ac:dyDescent="0.2">
      <c r="A8" s="27" t="s">
        <v>5</v>
      </c>
      <c r="B8" s="28">
        <v>950</v>
      </c>
      <c r="C8" s="28">
        <v>116</v>
      </c>
      <c r="D8" s="28">
        <v>171</v>
      </c>
      <c r="E8" s="28">
        <v>26</v>
      </c>
      <c r="F8" s="28">
        <v>161</v>
      </c>
      <c r="G8" s="29">
        <f t="shared" si="0"/>
        <v>1424</v>
      </c>
      <c r="H8" s="9" t="s">
        <v>39</v>
      </c>
    </row>
    <row r="9" spans="1:9" x14ac:dyDescent="0.2">
      <c r="A9" s="39" t="s">
        <v>34</v>
      </c>
      <c r="B9" s="40">
        <v>206</v>
      </c>
      <c r="C9" s="40">
        <v>177</v>
      </c>
      <c r="D9" s="40">
        <v>25</v>
      </c>
      <c r="E9" s="40">
        <v>55</v>
      </c>
      <c r="F9" s="40">
        <v>0</v>
      </c>
      <c r="G9" s="43">
        <f t="shared" si="0"/>
        <v>463</v>
      </c>
      <c r="H9" s="9" t="s">
        <v>64</v>
      </c>
    </row>
    <row r="10" spans="1:9" x14ac:dyDescent="0.2">
      <c r="A10" s="27" t="s">
        <v>6</v>
      </c>
      <c r="B10" s="28">
        <v>22</v>
      </c>
      <c r="C10" s="28">
        <v>8</v>
      </c>
      <c r="D10" s="28">
        <v>3</v>
      </c>
      <c r="E10" s="28">
        <v>0</v>
      </c>
      <c r="F10" s="28">
        <v>0</v>
      </c>
      <c r="G10" s="29">
        <f t="shared" si="0"/>
        <v>33</v>
      </c>
      <c r="H10" s="9" t="s">
        <v>77</v>
      </c>
    </row>
    <row r="11" spans="1:9" x14ac:dyDescent="0.2">
      <c r="A11" s="39" t="s">
        <v>7</v>
      </c>
      <c r="B11" s="40">
        <v>1377</v>
      </c>
      <c r="C11" s="40">
        <v>484</v>
      </c>
      <c r="D11" s="40">
        <v>396</v>
      </c>
      <c r="E11" s="40">
        <v>70</v>
      </c>
      <c r="F11" s="40">
        <v>451</v>
      </c>
      <c r="G11" s="43">
        <f t="shared" si="0"/>
        <v>2778</v>
      </c>
      <c r="H11" s="9" t="s">
        <v>41</v>
      </c>
    </row>
    <row r="12" spans="1:9" x14ac:dyDescent="0.2">
      <c r="A12" s="27" t="s">
        <v>8</v>
      </c>
      <c r="B12" s="28">
        <v>669</v>
      </c>
      <c r="C12" s="28">
        <v>2</v>
      </c>
      <c r="D12" s="28">
        <v>124</v>
      </c>
      <c r="E12" s="28">
        <v>0</v>
      </c>
      <c r="F12" s="28">
        <v>39</v>
      </c>
      <c r="G12" s="29">
        <f t="shared" si="0"/>
        <v>834</v>
      </c>
      <c r="H12" s="9" t="s">
        <v>43</v>
      </c>
    </row>
    <row r="13" spans="1:9" x14ac:dyDescent="0.2">
      <c r="A13" s="39" t="s">
        <v>75</v>
      </c>
      <c r="B13" s="40">
        <v>2842</v>
      </c>
      <c r="C13" s="40">
        <v>844</v>
      </c>
      <c r="D13" s="40">
        <v>522</v>
      </c>
      <c r="E13" s="40">
        <v>268</v>
      </c>
      <c r="F13" s="40">
        <v>378</v>
      </c>
      <c r="G13" s="43">
        <f t="shared" si="0"/>
        <v>4854</v>
      </c>
      <c r="H13" s="9" t="s">
        <v>76</v>
      </c>
    </row>
    <row r="14" spans="1:9" x14ac:dyDescent="0.2">
      <c r="A14" s="27" t="s">
        <v>9</v>
      </c>
      <c r="B14" s="28">
        <v>889</v>
      </c>
      <c r="C14" s="28">
        <v>90</v>
      </c>
      <c r="D14" s="28">
        <v>225</v>
      </c>
      <c r="E14" s="28">
        <v>0</v>
      </c>
      <c r="F14" s="28">
        <v>186</v>
      </c>
      <c r="G14" s="29">
        <f t="shared" si="0"/>
        <v>1390</v>
      </c>
      <c r="H14" s="9" t="s">
        <v>40</v>
      </c>
    </row>
    <row r="15" spans="1:9" x14ac:dyDescent="0.2">
      <c r="A15" s="39" t="s">
        <v>35</v>
      </c>
      <c r="B15" s="40">
        <v>1035</v>
      </c>
      <c r="C15" s="40">
        <v>92</v>
      </c>
      <c r="D15" s="40">
        <v>312</v>
      </c>
      <c r="E15" s="40">
        <v>11</v>
      </c>
      <c r="F15" s="40">
        <v>536</v>
      </c>
      <c r="G15" s="43">
        <f t="shared" si="0"/>
        <v>1986</v>
      </c>
      <c r="H15" s="9" t="s">
        <v>66</v>
      </c>
    </row>
    <row r="16" spans="1:9" x14ac:dyDescent="0.2">
      <c r="A16" s="27" t="s">
        <v>10</v>
      </c>
      <c r="B16" s="28">
        <v>930</v>
      </c>
      <c r="C16" s="28">
        <v>56</v>
      </c>
      <c r="D16" s="28">
        <v>266</v>
      </c>
      <c r="E16" s="28">
        <v>45</v>
      </c>
      <c r="F16" s="28">
        <v>245</v>
      </c>
      <c r="G16" s="29">
        <f t="shared" si="0"/>
        <v>1542</v>
      </c>
      <c r="H16" s="9" t="s">
        <v>42</v>
      </c>
    </row>
    <row r="17" spans="1:8" x14ac:dyDescent="0.2">
      <c r="A17" s="39" t="s">
        <v>11</v>
      </c>
      <c r="B17" s="40">
        <v>6215</v>
      </c>
      <c r="C17" s="40">
        <v>947</v>
      </c>
      <c r="D17" s="40">
        <v>1196</v>
      </c>
      <c r="E17" s="40">
        <v>116</v>
      </c>
      <c r="F17" s="40">
        <v>1150</v>
      </c>
      <c r="G17" s="43">
        <f t="shared" si="0"/>
        <v>9624</v>
      </c>
      <c r="H17" s="9" t="s">
        <v>49</v>
      </c>
    </row>
    <row r="18" spans="1:8" x14ac:dyDescent="0.2">
      <c r="A18" s="27" t="s">
        <v>12</v>
      </c>
      <c r="B18" s="28">
        <v>2267</v>
      </c>
      <c r="C18" s="28">
        <v>759</v>
      </c>
      <c r="D18" s="28">
        <v>660</v>
      </c>
      <c r="E18" s="28">
        <v>124</v>
      </c>
      <c r="F18" s="28">
        <v>690</v>
      </c>
      <c r="G18" s="29">
        <f t="shared" si="0"/>
        <v>4500</v>
      </c>
      <c r="H18" s="9" t="s">
        <v>44</v>
      </c>
    </row>
    <row r="19" spans="1:8" x14ac:dyDescent="0.2">
      <c r="A19" s="39" t="s">
        <v>13</v>
      </c>
      <c r="B19" s="40">
        <v>166</v>
      </c>
      <c r="C19" s="40">
        <v>76</v>
      </c>
      <c r="D19" s="40">
        <v>25</v>
      </c>
      <c r="E19" s="40">
        <v>8</v>
      </c>
      <c r="F19" s="40">
        <v>29</v>
      </c>
      <c r="G19" s="43">
        <f t="shared" si="0"/>
        <v>304</v>
      </c>
      <c r="H19" s="9" t="s">
        <v>45</v>
      </c>
    </row>
    <row r="20" spans="1:8" x14ac:dyDescent="0.2">
      <c r="A20" s="27" t="s">
        <v>14</v>
      </c>
      <c r="B20" s="28">
        <v>2758</v>
      </c>
      <c r="C20" s="28">
        <v>308</v>
      </c>
      <c r="D20" s="28">
        <v>527</v>
      </c>
      <c r="E20" s="28">
        <v>28</v>
      </c>
      <c r="F20" s="28">
        <v>805</v>
      </c>
      <c r="G20" s="29">
        <f t="shared" si="0"/>
        <v>4426</v>
      </c>
      <c r="H20" s="9" t="s">
        <v>46</v>
      </c>
    </row>
    <row r="21" spans="1:8" x14ac:dyDescent="0.2">
      <c r="A21" s="39" t="s">
        <v>15</v>
      </c>
      <c r="B21" s="40">
        <v>3415</v>
      </c>
      <c r="C21" s="40">
        <v>984</v>
      </c>
      <c r="D21" s="40">
        <v>537</v>
      </c>
      <c r="E21" s="40">
        <v>411</v>
      </c>
      <c r="F21" s="40">
        <v>618</v>
      </c>
      <c r="G21" s="43">
        <f t="shared" si="0"/>
        <v>5965</v>
      </c>
      <c r="H21" s="9" t="s">
        <v>47</v>
      </c>
    </row>
    <row r="22" spans="1:8" x14ac:dyDescent="0.2">
      <c r="A22" s="27" t="s">
        <v>16</v>
      </c>
      <c r="B22" s="28">
        <v>964</v>
      </c>
      <c r="C22" s="28">
        <v>347</v>
      </c>
      <c r="D22" s="28">
        <v>140</v>
      </c>
      <c r="E22" s="28">
        <v>129</v>
      </c>
      <c r="F22" s="28">
        <v>203</v>
      </c>
      <c r="G22" s="29">
        <f t="shared" si="0"/>
        <v>1783</v>
      </c>
      <c r="H22" s="9" t="s">
        <v>48</v>
      </c>
    </row>
    <row r="23" spans="1:8" x14ac:dyDescent="0.2">
      <c r="A23" s="39" t="s">
        <v>17</v>
      </c>
      <c r="B23" s="40">
        <v>501</v>
      </c>
      <c r="C23" s="40">
        <v>112</v>
      </c>
      <c r="D23" s="40">
        <v>86</v>
      </c>
      <c r="E23" s="40">
        <v>29</v>
      </c>
      <c r="F23" s="40">
        <v>69</v>
      </c>
      <c r="G23" s="43">
        <f t="shared" si="0"/>
        <v>797</v>
      </c>
      <c r="H23" s="9" t="s">
        <v>50</v>
      </c>
    </row>
    <row r="24" spans="1:8" x14ac:dyDescent="0.2">
      <c r="A24" s="27" t="s">
        <v>36</v>
      </c>
      <c r="B24" s="28">
        <v>340</v>
      </c>
      <c r="C24" s="28">
        <v>37</v>
      </c>
      <c r="D24" s="28">
        <v>35</v>
      </c>
      <c r="E24" s="28">
        <v>35</v>
      </c>
      <c r="F24" s="28">
        <v>33</v>
      </c>
      <c r="G24" s="29">
        <f t="shared" si="0"/>
        <v>480</v>
      </c>
      <c r="H24" s="9" t="s">
        <v>67</v>
      </c>
    </row>
    <row r="25" spans="1:8" x14ac:dyDescent="0.2">
      <c r="A25" s="39" t="s">
        <v>18</v>
      </c>
      <c r="B25" s="40">
        <v>1834</v>
      </c>
      <c r="C25" s="40">
        <v>87</v>
      </c>
      <c r="D25" s="40">
        <v>390</v>
      </c>
      <c r="E25" s="40">
        <v>13</v>
      </c>
      <c r="F25" s="40">
        <v>422</v>
      </c>
      <c r="G25" s="43">
        <f t="shared" si="0"/>
        <v>2746</v>
      </c>
      <c r="H25" s="9" t="s">
        <v>51</v>
      </c>
    </row>
    <row r="26" spans="1:8" x14ac:dyDescent="0.2">
      <c r="A26" s="27" t="s">
        <v>19</v>
      </c>
      <c r="B26" s="28">
        <v>1052</v>
      </c>
      <c r="C26" s="28">
        <v>716</v>
      </c>
      <c r="D26" s="28">
        <v>276</v>
      </c>
      <c r="E26" s="28">
        <v>118</v>
      </c>
      <c r="F26" s="28">
        <v>257</v>
      </c>
      <c r="G26" s="29">
        <f t="shared" si="0"/>
        <v>2419</v>
      </c>
      <c r="H26" s="9" t="s">
        <v>52</v>
      </c>
    </row>
    <row r="27" spans="1:8" x14ac:dyDescent="0.2">
      <c r="A27" s="39" t="s">
        <v>20</v>
      </c>
      <c r="B27" s="40">
        <v>651</v>
      </c>
      <c r="C27" s="40">
        <v>281</v>
      </c>
      <c r="D27" s="40">
        <v>204</v>
      </c>
      <c r="E27" s="40">
        <v>11</v>
      </c>
      <c r="F27" s="40">
        <v>167</v>
      </c>
      <c r="G27" s="43">
        <f t="shared" si="0"/>
        <v>1314</v>
      </c>
      <c r="H27" s="9" t="s">
        <v>53</v>
      </c>
    </row>
    <row r="28" spans="1:8" x14ac:dyDescent="0.2">
      <c r="A28" s="27" t="s">
        <v>21</v>
      </c>
      <c r="B28" s="28">
        <v>1433</v>
      </c>
      <c r="C28" s="28">
        <v>225</v>
      </c>
      <c r="D28" s="28">
        <v>250</v>
      </c>
      <c r="E28" s="28">
        <v>14</v>
      </c>
      <c r="F28" s="28">
        <v>314</v>
      </c>
      <c r="G28" s="29">
        <f t="shared" si="0"/>
        <v>2236</v>
      </c>
      <c r="H28" s="9" t="s">
        <v>54</v>
      </c>
    </row>
    <row r="29" spans="1:8" x14ac:dyDescent="0.2">
      <c r="A29" s="39" t="s">
        <v>22</v>
      </c>
      <c r="B29" s="40">
        <v>712</v>
      </c>
      <c r="C29" s="40">
        <v>886</v>
      </c>
      <c r="D29" s="40">
        <v>186</v>
      </c>
      <c r="E29" s="40">
        <v>816</v>
      </c>
      <c r="F29" s="40">
        <v>239</v>
      </c>
      <c r="G29" s="43">
        <f t="shared" si="0"/>
        <v>2839</v>
      </c>
      <c r="H29" s="9" t="s">
        <v>55</v>
      </c>
    </row>
    <row r="30" spans="1:8" x14ac:dyDescent="0.2">
      <c r="A30" s="27" t="s">
        <v>23</v>
      </c>
      <c r="B30" s="28">
        <v>408</v>
      </c>
      <c r="C30" s="28">
        <v>106</v>
      </c>
      <c r="D30" s="28">
        <v>108</v>
      </c>
      <c r="E30" s="28">
        <v>5</v>
      </c>
      <c r="F30" s="28">
        <v>163</v>
      </c>
      <c r="G30" s="29">
        <f t="shared" si="0"/>
        <v>790</v>
      </c>
      <c r="H30" s="9" t="s">
        <v>56</v>
      </c>
    </row>
    <row r="31" spans="1:8" x14ac:dyDescent="0.2">
      <c r="A31" s="39" t="s">
        <v>24</v>
      </c>
      <c r="B31" s="40">
        <v>1166</v>
      </c>
      <c r="C31" s="40">
        <v>269</v>
      </c>
      <c r="D31" s="40">
        <v>265</v>
      </c>
      <c r="E31" s="40">
        <v>28</v>
      </c>
      <c r="F31" s="40">
        <v>370</v>
      </c>
      <c r="G31" s="43">
        <f t="shared" si="0"/>
        <v>2098</v>
      </c>
      <c r="H31" s="9" t="s">
        <v>57</v>
      </c>
    </row>
    <row r="32" spans="1:8" x14ac:dyDescent="0.2">
      <c r="A32" s="27" t="s">
        <v>25</v>
      </c>
      <c r="B32" s="28">
        <v>66</v>
      </c>
      <c r="C32" s="28">
        <v>4</v>
      </c>
      <c r="D32" s="28">
        <v>22</v>
      </c>
      <c r="E32" s="28">
        <v>0</v>
      </c>
      <c r="F32" s="28">
        <v>11</v>
      </c>
      <c r="G32" s="29">
        <f t="shared" si="0"/>
        <v>103</v>
      </c>
      <c r="H32" s="9" t="s">
        <v>58</v>
      </c>
    </row>
    <row r="33" spans="1:8" x14ac:dyDescent="0.2">
      <c r="A33" s="39" t="s">
        <v>26</v>
      </c>
      <c r="B33" s="40">
        <v>1578</v>
      </c>
      <c r="C33" s="40">
        <v>648</v>
      </c>
      <c r="D33" s="40">
        <v>621</v>
      </c>
      <c r="E33" s="40">
        <v>253</v>
      </c>
      <c r="F33" s="40">
        <v>603</v>
      </c>
      <c r="G33" s="43">
        <f t="shared" si="0"/>
        <v>3703</v>
      </c>
      <c r="H33" s="9" t="s">
        <v>59</v>
      </c>
    </row>
    <row r="34" spans="1:8" x14ac:dyDescent="0.2">
      <c r="A34" s="27" t="s">
        <v>27</v>
      </c>
      <c r="B34" s="28">
        <v>2873</v>
      </c>
      <c r="C34" s="28">
        <v>344</v>
      </c>
      <c r="D34" s="28">
        <v>927</v>
      </c>
      <c r="E34" s="28">
        <v>48</v>
      </c>
      <c r="F34" s="28">
        <v>916</v>
      </c>
      <c r="G34" s="29">
        <f t="shared" si="0"/>
        <v>5108</v>
      </c>
      <c r="H34" s="9" t="s">
        <v>78</v>
      </c>
    </row>
    <row r="35" spans="1:8" x14ac:dyDescent="0.2">
      <c r="A35" s="39" t="s">
        <v>28</v>
      </c>
      <c r="B35" s="40">
        <v>513</v>
      </c>
      <c r="C35" s="40">
        <v>169</v>
      </c>
      <c r="D35" s="40">
        <v>42</v>
      </c>
      <c r="E35" s="40">
        <v>12</v>
      </c>
      <c r="F35" s="40">
        <v>202</v>
      </c>
      <c r="G35" s="43">
        <f t="shared" si="0"/>
        <v>938</v>
      </c>
      <c r="H35" s="9" t="s">
        <v>60</v>
      </c>
    </row>
    <row r="36" spans="1:8" x14ac:dyDescent="0.2">
      <c r="A36" s="27" t="s">
        <v>29</v>
      </c>
      <c r="B36" s="28">
        <v>3536</v>
      </c>
      <c r="C36" s="28">
        <v>775</v>
      </c>
      <c r="D36" s="28">
        <v>1314</v>
      </c>
      <c r="E36" s="28">
        <v>125</v>
      </c>
      <c r="F36" s="28">
        <v>1725</v>
      </c>
      <c r="G36" s="29">
        <f t="shared" si="0"/>
        <v>7475</v>
      </c>
      <c r="H36" s="9" t="s">
        <v>61</v>
      </c>
    </row>
    <row r="37" spans="1:8" x14ac:dyDescent="0.2">
      <c r="A37" s="39" t="s">
        <v>30</v>
      </c>
      <c r="B37" s="40">
        <v>438</v>
      </c>
      <c r="C37" s="40">
        <v>247</v>
      </c>
      <c r="D37" s="40">
        <v>117</v>
      </c>
      <c r="E37" s="40">
        <v>60</v>
      </c>
      <c r="F37" s="40">
        <v>151</v>
      </c>
      <c r="G37" s="43">
        <f t="shared" si="0"/>
        <v>1013</v>
      </c>
      <c r="H37" s="9" t="s">
        <v>62</v>
      </c>
    </row>
    <row r="38" spans="1:8" x14ac:dyDescent="0.2">
      <c r="A38" s="27" t="s">
        <v>37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9">
        <f t="shared" si="0"/>
        <v>0</v>
      </c>
      <c r="H38" s="9" t="s">
        <v>68</v>
      </c>
    </row>
    <row r="39" spans="1:8" ht="6" customHeight="1" x14ac:dyDescent="0.2">
      <c r="A39" s="3"/>
      <c r="B39" s="4"/>
      <c r="C39" s="4"/>
      <c r="D39" s="4"/>
      <c r="E39" s="4"/>
      <c r="F39" s="4"/>
      <c r="G39" s="4"/>
    </row>
    <row r="40" spans="1:8" ht="15.75" x14ac:dyDescent="0.2">
      <c r="A40" s="37" t="s">
        <v>2</v>
      </c>
      <c r="B40" s="38">
        <f t="shared" ref="B40:G40" si="1">SUM(B7:B38)</f>
        <v>42825</v>
      </c>
      <c r="C40" s="38">
        <f t="shared" si="1"/>
        <v>10287</v>
      </c>
      <c r="D40" s="38">
        <f t="shared" si="1"/>
        <v>10113</v>
      </c>
      <c r="E40" s="38">
        <f>SUM(E7:E38)</f>
        <v>2875</v>
      </c>
      <c r="F40" s="38">
        <f t="shared" si="1"/>
        <v>11543</v>
      </c>
      <c r="G40" s="38">
        <f t="shared" si="1"/>
        <v>77643</v>
      </c>
    </row>
    <row r="41" spans="1:8" x14ac:dyDescent="0.2">
      <c r="A41" s="11" t="s">
        <v>63</v>
      </c>
      <c r="B41" s="34">
        <f>B40*100/$G$40</f>
        <v>55.15629226073181</v>
      </c>
      <c r="C41" s="34">
        <f>C40*100/$G$40</f>
        <v>13.249101657586646</v>
      </c>
      <c r="D41" s="34">
        <f>D40*100/$G$40</f>
        <v>13.024999034040416</v>
      </c>
      <c r="E41" s="34">
        <f>E40*100/$G$40</f>
        <v>3.7028450729621474</v>
      </c>
      <c r="F41" s="34">
        <f>F40*100/$G$40</f>
        <v>14.86676197467898</v>
      </c>
      <c r="G41" s="10">
        <f>SUM(B41:F41)</f>
        <v>100</v>
      </c>
      <c r="H41" s="9"/>
    </row>
    <row r="42" spans="1:8" x14ac:dyDescent="0.2">
      <c r="A42" s="35" t="s">
        <v>79</v>
      </c>
    </row>
    <row r="43" spans="1:8" x14ac:dyDescent="0.2">
      <c r="A43" s="18"/>
      <c r="B43" s="48"/>
      <c r="C43" s="48"/>
      <c r="D43" s="48"/>
      <c r="E43" s="48"/>
      <c r="F43" s="48"/>
    </row>
  </sheetData>
  <mergeCells count="2">
    <mergeCell ref="A4:A5"/>
    <mergeCell ref="B4:G4"/>
  </mergeCells>
  <pageMargins left="0.7" right="0.7" top="0.75" bottom="0.75" header="0.3" footer="0.3"/>
  <pageSetup orientation="portrait" verticalDpi="0" r:id="rId1"/>
  <ignoredErrors>
    <ignoredError sqref="B41:C41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3"/>
  <sheetViews>
    <sheetView zoomScaleNormal="100" workbookViewId="0">
      <selection activeCell="B61" sqref="B61"/>
    </sheetView>
  </sheetViews>
  <sheetFormatPr baseColWidth="10" defaultRowHeight="12.75" x14ac:dyDescent="0.2"/>
  <cols>
    <col min="1" max="1" width="19.5703125" bestFit="1" customWidth="1"/>
    <col min="2" max="2" width="13.28515625" customWidth="1"/>
    <col min="5" max="5" width="12.85546875" customWidth="1"/>
  </cols>
  <sheetData>
    <row r="2" spans="1:9" ht="17.25" x14ac:dyDescent="0.3">
      <c r="A2" s="12" t="s">
        <v>85</v>
      </c>
    </row>
    <row r="3" spans="1:9" x14ac:dyDescent="0.2">
      <c r="I3" s="13"/>
    </row>
    <row r="4" spans="1:9" ht="15.75" x14ac:dyDescent="0.2">
      <c r="A4" s="54" t="s">
        <v>3</v>
      </c>
      <c r="B4" s="54" t="s">
        <v>1</v>
      </c>
      <c r="C4" s="54"/>
      <c r="D4" s="54"/>
      <c r="E4" s="54"/>
      <c r="F4" s="54"/>
      <c r="G4" s="54"/>
    </row>
    <row r="5" spans="1:9" ht="38.25" x14ac:dyDescent="0.2">
      <c r="A5" s="54"/>
      <c r="B5" s="36" t="s">
        <v>70</v>
      </c>
      <c r="C5" s="36" t="s">
        <v>71</v>
      </c>
      <c r="D5" s="36" t="s">
        <v>31</v>
      </c>
      <c r="E5" s="36" t="s">
        <v>80</v>
      </c>
      <c r="F5" s="36" t="s">
        <v>74</v>
      </c>
      <c r="G5" s="36" t="s">
        <v>32</v>
      </c>
    </row>
    <row r="6" spans="1:9" ht="8.25" customHeight="1" x14ac:dyDescent="0.2">
      <c r="A6" s="25"/>
      <c r="B6" s="26"/>
      <c r="C6" s="26"/>
      <c r="D6" s="26"/>
      <c r="E6" s="26"/>
      <c r="F6" s="26"/>
      <c r="G6" s="26"/>
    </row>
    <row r="7" spans="1:9" x14ac:dyDescent="0.2">
      <c r="A7" s="39" t="s">
        <v>4</v>
      </c>
      <c r="B7" s="40">
        <v>3250</v>
      </c>
      <c r="C7" s="40">
        <v>292</v>
      </c>
      <c r="D7" s="40">
        <v>1424</v>
      </c>
      <c r="E7" s="40">
        <v>26</v>
      </c>
      <c r="F7" s="40">
        <v>1447</v>
      </c>
      <c r="G7" s="43">
        <f t="shared" ref="G7:G38" si="0">SUM(B7:F7)</f>
        <v>6439</v>
      </c>
      <c r="H7" s="9" t="s">
        <v>38</v>
      </c>
    </row>
    <row r="8" spans="1:9" x14ac:dyDescent="0.2">
      <c r="A8" s="27" t="s">
        <v>5</v>
      </c>
      <c r="B8" s="28">
        <v>5157</v>
      </c>
      <c r="C8" s="28">
        <v>357</v>
      </c>
      <c r="D8" s="28">
        <v>1179</v>
      </c>
      <c r="E8" s="28">
        <v>37</v>
      </c>
      <c r="F8" s="28">
        <v>666</v>
      </c>
      <c r="G8" s="29">
        <f t="shared" si="0"/>
        <v>7396</v>
      </c>
      <c r="H8" s="9" t="s">
        <v>39</v>
      </c>
    </row>
    <row r="9" spans="1:9" x14ac:dyDescent="0.2">
      <c r="A9" s="39" t="s">
        <v>34</v>
      </c>
      <c r="B9" s="40">
        <v>538</v>
      </c>
      <c r="C9" s="40">
        <v>297</v>
      </c>
      <c r="D9" s="40">
        <v>230</v>
      </c>
      <c r="E9" s="40">
        <v>41</v>
      </c>
      <c r="F9" s="40">
        <v>0</v>
      </c>
      <c r="G9" s="43">
        <f t="shared" si="0"/>
        <v>1106</v>
      </c>
      <c r="H9" s="9" t="s">
        <v>64</v>
      </c>
    </row>
    <row r="10" spans="1:9" x14ac:dyDescent="0.2">
      <c r="A10" s="27" t="s">
        <v>6</v>
      </c>
      <c r="B10" s="28">
        <v>15</v>
      </c>
      <c r="C10" s="28">
        <v>18</v>
      </c>
      <c r="D10" s="28">
        <v>19</v>
      </c>
      <c r="E10" s="28">
        <v>9</v>
      </c>
      <c r="F10" s="28">
        <v>0</v>
      </c>
      <c r="G10" s="29">
        <f t="shared" si="0"/>
        <v>61</v>
      </c>
      <c r="H10" s="9" t="s">
        <v>77</v>
      </c>
    </row>
    <row r="11" spans="1:9" x14ac:dyDescent="0.2">
      <c r="A11" s="39" t="s">
        <v>7</v>
      </c>
      <c r="B11" s="40">
        <v>3108</v>
      </c>
      <c r="C11" s="40">
        <v>1102</v>
      </c>
      <c r="D11" s="40">
        <v>1342</v>
      </c>
      <c r="E11" s="40">
        <v>49</v>
      </c>
      <c r="F11" s="40">
        <v>1443</v>
      </c>
      <c r="G11" s="43">
        <f t="shared" si="0"/>
        <v>7044</v>
      </c>
      <c r="H11" s="9" t="s">
        <v>41</v>
      </c>
    </row>
    <row r="12" spans="1:9" x14ac:dyDescent="0.2">
      <c r="A12" s="27" t="s">
        <v>8</v>
      </c>
      <c r="B12" s="28">
        <v>2677</v>
      </c>
      <c r="C12" s="28">
        <v>62</v>
      </c>
      <c r="D12" s="28">
        <v>596</v>
      </c>
      <c r="E12" s="28">
        <v>0</v>
      </c>
      <c r="F12" s="28">
        <v>280</v>
      </c>
      <c r="G12" s="29">
        <f t="shared" si="0"/>
        <v>3615</v>
      </c>
      <c r="H12" s="9" t="s">
        <v>43</v>
      </c>
    </row>
    <row r="13" spans="1:9" x14ac:dyDescent="0.2">
      <c r="A13" s="39" t="s">
        <v>75</v>
      </c>
      <c r="B13" s="40">
        <v>9295</v>
      </c>
      <c r="C13" s="40">
        <v>4215</v>
      </c>
      <c r="D13" s="40">
        <v>4704</v>
      </c>
      <c r="E13" s="40">
        <v>441</v>
      </c>
      <c r="F13" s="40">
        <v>1763</v>
      </c>
      <c r="G13" s="43">
        <f t="shared" si="0"/>
        <v>20418</v>
      </c>
      <c r="H13" s="9" t="s">
        <v>76</v>
      </c>
    </row>
    <row r="14" spans="1:9" x14ac:dyDescent="0.2">
      <c r="A14" s="27" t="s">
        <v>9</v>
      </c>
      <c r="B14" s="28">
        <v>2819</v>
      </c>
      <c r="C14" s="28">
        <v>199</v>
      </c>
      <c r="D14" s="28">
        <v>1340</v>
      </c>
      <c r="E14" s="28">
        <v>0</v>
      </c>
      <c r="F14" s="28">
        <v>856</v>
      </c>
      <c r="G14" s="29">
        <f t="shared" si="0"/>
        <v>5214</v>
      </c>
      <c r="H14" s="9" t="s">
        <v>40</v>
      </c>
    </row>
    <row r="15" spans="1:9" x14ac:dyDescent="0.2">
      <c r="A15" s="39" t="s">
        <v>35</v>
      </c>
      <c r="B15" s="40">
        <v>1951</v>
      </c>
      <c r="C15" s="40">
        <v>329</v>
      </c>
      <c r="D15" s="40">
        <v>1333</v>
      </c>
      <c r="E15" s="40">
        <v>43</v>
      </c>
      <c r="F15" s="40">
        <v>1983</v>
      </c>
      <c r="G15" s="43">
        <f t="shared" si="0"/>
        <v>5639</v>
      </c>
      <c r="H15" s="9" t="s">
        <v>66</v>
      </c>
    </row>
    <row r="16" spans="1:9" x14ac:dyDescent="0.2">
      <c r="A16" s="27" t="s">
        <v>10</v>
      </c>
      <c r="B16" s="28">
        <v>2262</v>
      </c>
      <c r="C16" s="28">
        <v>287</v>
      </c>
      <c r="D16" s="28">
        <v>962</v>
      </c>
      <c r="E16" s="28">
        <v>2</v>
      </c>
      <c r="F16" s="28">
        <v>695</v>
      </c>
      <c r="G16" s="29">
        <f t="shared" si="0"/>
        <v>4208</v>
      </c>
      <c r="H16" s="9" t="s">
        <v>42</v>
      </c>
    </row>
    <row r="17" spans="1:8" x14ac:dyDescent="0.2">
      <c r="A17" s="39" t="s">
        <v>11</v>
      </c>
      <c r="B17" s="40">
        <v>16070</v>
      </c>
      <c r="C17" s="40">
        <v>2366</v>
      </c>
      <c r="D17" s="40">
        <v>7686</v>
      </c>
      <c r="E17" s="40">
        <v>97</v>
      </c>
      <c r="F17" s="40">
        <v>4342</v>
      </c>
      <c r="G17" s="43">
        <f t="shared" si="0"/>
        <v>30561</v>
      </c>
      <c r="H17" s="9" t="s">
        <v>49</v>
      </c>
    </row>
    <row r="18" spans="1:8" x14ac:dyDescent="0.2">
      <c r="A18" s="27" t="s">
        <v>12</v>
      </c>
      <c r="B18" s="28">
        <v>5888</v>
      </c>
      <c r="C18" s="28">
        <v>1730</v>
      </c>
      <c r="D18" s="28">
        <v>2628</v>
      </c>
      <c r="E18" s="28">
        <v>72</v>
      </c>
      <c r="F18" s="28">
        <v>2252</v>
      </c>
      <c r="G18" s="29">
        <f t="shared" si="0"/>
        <v>12570</v>
      </c>
      <c r="H18" s="9" t="s">
        <v>44</v>
      </c>
    </row>
    <row r="19" spans="1:8" x14ac:dyDescent="0.2">
      <c r="A19" s="39" t="s">
        <v>13</v>
      </c>
      <c r="B19" s="40">
        <v>501</v>
      </c>
      <c r="C19" s="40">
        <v>177</v>
      </c>
      <c r="D19" s="40">
        <v>258</v>
      </c>
      <c r="E19" s="40">
        <v>18</v>
      </c>
      <c r="F19" s="40">
        <v>219</v>
      </c>
      <c r="G19" s="43">
        <f t="shared" si="0"/>
        <v>1173</v>
      </c>
      <c r="H19" s="9" t="s">
        <v>45</v>
      </c>
    </row>
    <row r="20" spans="1:8" x14ac:dyDescent="0.2">
      <c r="A20" s="27" t="s">
        <v>14</v>
      </c>
      <c r="B20" s="28">
        <v>6363</v>
      </c>
      <c r="C20" s="28">
        <v>849</v>
      </c>
      <c r="D20" s="28">
        <v>2543</v>
      </c>
      <c r="E20" s="28">
        <v>48</v>
      </c>
      <c r="F20" s="28">
        <v>2495</v>
      </c>
      <c r="G20" s="29">
        <f t="shared" si="0"/>
        <v>12298</v>
      </c>
      <c r="H20" s="9" t="s">
        <v>46</v>
      </c>
    </row>
    <row r="21" spans="1:8" x14ac:dyDescent="0.2">
      <c r="A21" s="39" t="s">
        <v>15</v>
      </c>
      <c r="B21" s="40">
        <v>5473</v>
      </c>
      <c r="C21" s="40">
        <v>1363</v>
      </c>
      <c r="D21" s="40">
        <v>1685</v>
      </c>
      <c r="E21" s="40">
        <v>189</v>
      </c>
      <c r="F21" s="40">
        <v>1910</v>
      </c>
      <c r="G21" s="43">
        <f t="shared" si="0"/>
        <v>10620</v>
      </c>
      <c r="H21" s="9" t="s">
        <v>47</v>
      </c>
    </row>
    <row r="22" spans="1:8" x14ac:dyDescent="0.2">
      <c r="A22" s="27" t="s">
        <v>16</v>
      </c>
      <c r="B22" s="28">
        <v>2540</v>
      </c>
      <c r="C22" s="28">
        <v>676</v>
      </c>
      <c r="D22" s="28">
        <v>734</v>
      </c>
      <c r="E22" s="28">
        <v>87</v>
      </c>
      <c r="F22" s="28">
        <v>731</v>
      </c>
      <c r="G22" s="29">
        <f t="shared" si="0"/>
        <v>4768</v>
      </c>
      <c r="H22" s="9" t="s">
        <v>48</v>
      </c>
    </row>
    <row r="23" spans="1:8" x14ac:dyDescent="0.2">
      <c r="A23" s="39" t="s">
        <v>17</v>
      </c>
      <c r="B23" s="40">
        <v>2088</v>
      </c>
      <c r="C23" s="40">
        <v>350</v>
      </c>
      <c r="D23" s="40">
        <v>908</v>
      </c>
      <c r="E23" s="40">
        <v>45</v>
      </c>
      <c r="F23" s="40">
        <v>587</v>
      </c>
      <c r="G23" s="43">
        <f t="shared" si="0"/>
        <v>3978</v>
      </c>
      <c r="H23" s="9" t="s">
        <v>50</v>
      </c>
    </row>
    <row r="24" spans="1:8" x14ac:dyDescent="0.2">
      <c r="A24" s="27" t="s">
        <v>36</v>
      </c>
      <c r="B24" s="28">
        <v>391</v>
      </c>
      <c r="C24" s="28">
        <v>85</v>
      </c>
      <c r="D24" s="28">
        <v>99</v>
      </c>
      <c r="E24" s="28">
        <v>10</v>
      </c>
      <c r="F24" s="28">
        <v>110</v>
      </c>
      <c r="G24" s="29">
        <f t="shared" si="0"/>
        <v>695</v>
      </c>
      <c r="H24" s="9" t="s">
        <v>67</v>
      </c>
    </row>
    <row r="25" spans="1:8" x14ac:dyDescent="0.2">
      <c r="A25" s="39" t="s">
        <v>18</v>
      </c>
      <c r="B25" s="40">
        <v>5164</v>
      </c>
      <c r="C25" s="40">
        <v>376</v>
      </c>
      <c r="D25" s="40">
        <v>2437</v>
      </c>
      <c r="E25" s="40">
        <v>12</v>
      </c>
      <c r="F25" s="40">
        <v>2085</v>
      </c>
      <c r="G25" s="43">
        <f t="shared" si="0"/>
        <v>10074</v>
      </c>
      <c r="H25" s="9" t="s">
        <v>51</v>
      </c>
    </row>
    <row r="26" spans="1:8" x14ac:dyDescent="0.2">
      <c r="A26" s="27" t="s">
        <v>19</v>
      </c>
      <c r="B26" s="28">
        <v>2343</v>
      </c>
      <c r="C26" s="28">
        <v>1169</v>
      </c>
      <c r="D26" s="28">
        <v>1590</v>
      </c>
      <c r="E26" s="28">
        <v>53</v>
      </c>
      <c r="F26" s="28">
        <v>1465</v>
      </c>
      <c r="G26" s="29">
        <f t="shared" si="0"/>
        <v>6620</v>
      </c>
      <c r="H26" s="9" t="s">
        <v>52</v>
      </c>
    </row>
    <row r="27" spans="1:8" x14ac:dyDescent="0.2">
      <c r="A27" s="39" t="s">
        <v>20</v>
      </c>
      <c r="B27" s="40">
        <v>2358</v>
      </c>
      <c r="C27" s="40">
        <v>1142</v>
      </c>
      <c r="D27" s="40">
        <v>1430</v>
      </c>
      <c r="E27" s="40">
        <v>18</v>
      </c>
      <c r="F27" s="40">
        <v>1067</v>
      </c>
      <c r="G27" s="43">
        <f t="shared" si="0"/>
        <v>6015</v>
      </c>
      <c r="H27" s="9" t="s">
        <v>53</v>
      </c>
    </row>
    <row r="28" spans="1:8" x14ac:dyDescent="0.2">
      <c r="A28" s="27" t="s">
        <v>21</v>
      </c>
      <c r="B28" s="28">
        <v>4104</v>
      </c>
      <c r="C28" s="28">
        <v>612</v>
      </c>
      <c r="D28" s="28">
        <v>2454</v>
      </c>
      <c r="E28" s="28">
        <v>20</v>
      </c>
      <c r="F28" s="28">
        <v>1190</v>
      </c>
      <c r="G28" s="29">
        <f t="shared" si="0"/>
        <v>8380</v>
      </c>
      <c r="H28" s="9" t="s">
        <v>54</v>
      </c>
    </row>
    <row r="29" spans="1:8" x14ac:dyDescent="0.2">
      <c r="A29" s="39" t="s">
        <v>22</v>
      </c>
      <c r="B29" s="40">
        <v>1316</v>
      </c>
      <c r="C29" s="40">
        <v>1736</v>
      </c>
      <c r="D29" s="40">
        <v>788</v>
      </c>
      <c r="E29" s="40">
        <v>863</v>
      </c>
      <c r="F29" s="40">
        <v>880</v>
      </c>
      <c r="G29" s="43">
        <f t="shared" si="0"/>
        <v>5583</v>
      </c>
      <c r="H29" s="9" t="s">
        <v>55</v>
      </c>
    </row>
    <row r="30" spans="1:8" x14ac:dyDescent="0.2">
      <c r="A30" s="27" t="s">
        <v>23</v>
      </c>
      <c r="B30" s="28">
        <v>1362</v>
      </c>
      <c r="C30" s="28">
        <v>240</v>
      </c>
      <c r="D30" s="28">
        <v>461</v>
      </c>
      <c r="E30" s="28">
        <v>2</v>
      </c>
      <c r="F30" s="28">
        <v>618</v>
      </c>
      <c r="G30" s="29">
        <f t="shared" si="0"/>
        <v>2683</v>
      </c>
      <c r="H30" s="9" t="s">
        <v>56</v>
      </c>
    </row>
    <row r="31" spans="1:8" x14ac:dyDescent="0.2">
      <c r="A31" s="39" t="s">
        <v>24</v>
      </c>
      <c r="B31" s="40">
        <v>3041</v>
      </c>
      <c r="C31" s="40">
        <v>630</v>
      </c>
      <c r="D31" s="40">
        <v>1039</v>
      </c>
      <c r="E31" s="40">
        <v>16</v>
      </c>
      <c r="F31" s="40">
        <v>1201</v>
      </c>
      <c r="G31" s="43">
        <f t="shared" si="0"/>
        <v>5927</v>
      </c>
      <c r="H31" s="9" t="s">
        <v>57</v>
      </c>
    </row>
    <row r="32" spans="1:8" x14ac:dyDescent="0.2">
      <c r="A32" s="27" t="s">
        <v>25</v>
      </c>
      <c r="B32" s="28">
        <v>97</v>
      </c>
      <c r="C32" s="28">
        <v>239</v>
      </c>
      <c r="D32" s="28">
        <v>114</v>
      </c>
      <c r="E32" s="28">
        <v>0</v>
      </c>
      <c r="F32" s="28">
        <v>45</v>
      </c>
      <c r="G32" s="29">
        <f t="shared" si="0"/>
        <v>495</v>
      </c>
      <c r="H32" s="9" t="s">
        <v>58</v>
      </c>
    </row>
    <row r="33" spans="1:8" x14ac:dyDescent="0.2">
      <c r="A33" s="39" t="s">
        <v>26</v>
      </c>
      <c r="B33" s="40">
        <v>2612</v>
      </c>
      <c r="C33" s="40">
        <v>888</v>
      </c>
      <c r="D33" s="40">
        <v>2967</v>
      </c>
      <c r="E33" s="40">
        <v>105</v>
      </c>
      <c r="F33" s="40">
        <v>1870</v>
      </c>
      <c r="G33" s="43">
        <f t="shared" si="0"/>
        <v>8442</v>
      </c>
      <c r="H33" s="9" t="s">
        <v>59</v>
      </c>
    </row>
    <row r="34" spans="1:8" x14ac:dyDescent="0.2">
      <c r="A34" s="27" t="s">
        <v>27</v>
      </c>
      <c r="B34" s="28">
        <v>10992</v>
      </c>
      <c r="C34" s="28">
        <v>786</v>
      </c>
      <c r="D34" s="28">
        <v>6183</v>
      </c>
      <c r="E34" s="28">
        <v>15</v>
      </c>
      <c r="F34" s="28">
        <v>3227</v>
      </c>
      <c r="G34" s="29">
        <f t="shared" si="0"/>
        <v>21203</v>
      </c>
      <c r="H34" s="9" t="s">
        <v>78</v>
      </c>
    </row>
    <row r="35" spans="1:8" x14ac:dyDescent="0.2">
      <c r="A35" s="39" t="s">
        <v>28</v>
      </c>
      <c r="B35" s="40">
        <v>2321</v>
      </c>
      <c r="C35" s="40">
        <v>430</v>
      </c>
      <c r="D35" s="40">
        <v>491</v>
      </c>
      <c r="E35" s="40">
        <v>5</v>
      </c>
      <c r="F35" s="40">
        <v>1252</v>
      </c>
      <c r="G35" s="43">
        <f t="shared" si="0"/>
        <v>4499</v>
      </c>
      <c r="H35" s="9" t="s">
        <v>60</v>
      </c>
    </row>
    <row r="36" spans="1:8" x14ac:dyDescent="0.2">
      <c r="A36" s="27" t="s">
        <v>29</v>
      </c>
      <c r="B36" s="28">
        <v>7892</v>
      </c>
      <c r="C36" s="28">
        <v>1366</v>
      </c>
      <c r="D36" s="28">
        <v>6067</v>
      </c>
      <c r="E36" s="28">
        <v>64</v>
      </c>
      <c r="F36" s="28">
        <v>6157</v>
      </c>
      <c r="G36" s="29">
        <f t="shared" si="0"/>
        <v>21546</v>
      </c>
      <c r="H36" s="9" t="s">
        <v>61</v>
      </c>
    </row>
    <row r="37" spans="1:8" x14ac:dyDescent="0.2">
      <c r="A37" s="39" t="s">
        <v>30</v>
      </c>
      <c r="B37" s="40">
        <v>1039</v>
      </c>
      <c r="C37" s="40">
        <v>333</v>
      </c>
      <c r="D37" s="40">
        <v>776</v>
      </c>
      <c r="E37" s="40">
        <v>93</v>
      </c>
      <c r="F37" s="40">
        <v>825</v>
      </c>
      <c r="G37" s="43">
        <f t="shared" si="0"/>
        <v>3066</v>
      </c>
      <c r="H37" s="9" t="s">
        <v>62</v>
      </c>
    </row>
    <row r="38" spans="1:8" x14ac:dyDescent="0.2">
      <c r="A38" s="27" t="s">
        <v>37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9">
        <f t="shared" si="0"/>
        <v>0</v>
      </c>
      <c r="H38" s="9" t="s">
        <v>68</v>
      </c>
    </row>
    <row r="39" spans="1:8" ht="6" customHeight="1" x14ac:dyDescent="0.2">
      <c r="A39" s="3"/>
      <c r="B39" s="4"/>
      <c r="C39" s="4"/>
      <c r="D39" s="4"/>
      <c r="E39" s="4"/>
      <c r="F39" s="4"/>
      <c r="G39" s="4"/>
    </row>
    <row r="40" spans="1:8" ht="15.75" x14ac:dyDescent="0.2">
      <c r="A40" s="37" t="s">
        <v>2</v>
      </c>
      <c r="B40" s="38">
        <f t="shared" ref="B40:G40" si="1">SUM(B7:B38)</f>
        <v>115027</v>
      </c>
      <c r="C40" s="38">
        <f t="shared" si="1"/>
        <v>24701</v>
      </c>
      <c r="D40" s="38">
        <f t="shared" si="1"/>
        <v>56467</v>
      </c>
      <c r="E40" s="38">
        <f>SUM(E7:E38)</f>
        <v>2480</v>
      </c>
      <c r="F40" s="38">
        <f t="shared" si="1"/>
        <v>43661</v>
      </c>
      <c r="G40" s="38">
        <f t="shared" si="1"/>
        <v>242336</v>
      </c>
    </row>
    <row r="41" spans="1:8" x14ac:dyDescent="0.2">
      <c r="A41" s="9"/>
      <c r="B41" s="50">
        <f>B40*100/$G$40</f>
        <v>47.465915093093884</v>
      </c>
      <c r="C41" s="50">
        <f>C40*100/$G$40</f>
        <v>10.192872705664861</v>
      </c>
      <c r="D41" s="50">
        <f>D40*100/$G$40</f>
        <v>23.301119107355078</v>
      </c>
      <c r="E41" s="50">
        <f>E40*100/$G$40</f>
        <v>1.0233725075927638</v>
      </c>
      <c r="F41" s="50">
        <f>F40*100/$G$40</f>
        <v>18.01672058629341</v>
      </c>
      <c r="G41" s="51">
        <f>SUM(B41:F41)</f>
        <v>100</v>
      </c>
    </row>
    <row r="42" spans="1:8" x14ac:dyDescent="0.2">
      <c r="A42" s="35" t="s">
        <v>79</v>
      </c>
    </row>
    <row r="43" spans="1:8" x14ac:dyDescent="0.2">
      <c r="A43" s="18"/>
      <c r="B43" s="53"/>
      <c r="C43" s="53"/>
      <c r="D43" s="53"/>
      <c r="E43" s="53"/>
      <c r="F43" s="53"/>
      <c r="G43" s="2"/>
    </row>
  </sheetData>
  <mergeCells count="2">
    <mergeCell ref="A4:A5"/>
    <mergeCell ref="B4:G4"/>
  </mergeCells>
  <pageMargins left="0.7" right="0.7" top="0.75" bottom="0.75" header="0.3" footer="0.3"/>
  <pageSetup orientation="portrait" verticalDpi="0" r:id="rId1"/>
  <ignoredErrors>
    <ignoredError sqref="B41:D41 F41 G41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41"/>
  <sheetViews>
    <sheetView zoomScaleNormal="100" workbookViewId="0">
      <selection activeCell="C60" sqref="C60"/>
    </sheetView>
  </sheetViews>
  <sheetFormatPr baseColWidth="10" defaultRowHeight="12.75" x14ac:dyDescent="0.2"/>
  <cols>
    <col min="1" max="1" width="21.140625" style="7" customWidth="1"/>
    <col min="2" max="2" width="12.5703125" style="7" customWidth="1"/>
    <col min="3" max="3" width="13" style="7" customWidth="1"/>
    <col min="4" max="4" width="18.140625" style="7" customWidth="1"/>
    <col min="5" max="5" width="16.42578125" style="7" customWidth="1"/>
    <col min="6" max="16384" width="11.42578125" style="7"/>
  </cols>
  <sheetData>
    <row r="2" spans="1:6" ht="17.25" x14ac:dyDescent="0.3">
      <c r="A2" s="5" t="s">
        <v>86</v>
      </c>
      <c r="B2" s="6"/>
      <c r="C2" s="6"/>
      <c r="D2" s="6"/>
    </row>
    <row r="4" spans="1:6" ht="21" customHeight="1" x14ac:dyDescent="0.2">
      <c r="A4" s="58" t="s">
        <v>3</v>
      </c>
      <c r="B4" s="57" t="s">
        <v>69</v>
      </c>
      <c r="C4" s="57"/>
      <c r="D4" s="57"/>
      <c r="E4" s="56" t="s">
        <v>87</v>
      </c>
    </row>
    <row r="5" spans="1:6" ht="30" customHeight="1" x14ac:dyDescent="0.2">
      <c r="A5" s="58"/>
      <c r="B5" s="37" t="s">
        <v>72</v>
      </c>
      <c r="C5" s="44" t="s">
        <v>73</v>
      </c>
      <c r="D5" s="37" t="s">
        <v>2</v>
      </c>
      <c r="E5" s="56"/>
    </row>
    <row r="6" spans="1:6" ht="9" customHeight="1" x14ac:dyDescent="0.2">
      <c r="A6" s="31"/>
      <c r="B6" s="25"/>
      <c r="C6" s="32"/>
      <c r="D6" s="25"/>
      <c r="E6" s="33"/>
    </row>
    <row r="7" spans="1:6" x14ac:dyDescent="0.2">
      <c r="A7" s="49" t="s">
        <v>4</v>
      </c>
      <c r="B7" s="46">
        <v>5</v>
      </c>
      <c r="C7" s="47">
        <v>0</v>
      </c>
      <c r="D7" s="46">
        <f>B7+C7</f>
        <v>5</v>
      </c>
      <c r="E7" s="46">
        <v>0</v>
      </c>
      <c r="F7" s="9" t="s">
        <v>38</v>
      </c>
    </row>
    <row r="8" spans="1:6" x14ac:dyDescent="0.2">
      <c r="A8" s="17" t="s">
        <v>5</v>
      </c>
      <c r="B8" s="8">
        <v>8</v>
      </c>
      <c r="C8" s="15">
        <v>0</v>
      </c>
      <c r="D8" s="8">
        <f t="shared" ref="D8:D38" si="0">B8+C8</f>
        <v>8</v>
      </c>
      <c r="E8" s="8">
        <v>0</v>
      </c>
      <c r="F8" s="9" t="s">
        <v>39</v>
      </c>
    </row>
    <row r="9" spans="1:6" x14ac:dyDescent="0.2">
      <c r="A9" s="49" t="s">
        <v>34</v>
      </c>
      <c r="B9" s="46">
        <v>1</v>
      </c>
      <c r="C9" s="47">
        <v>0</v>
      </c>
      <c r="D9" s="46">
        <f t="shared" si="0"/>
        <v>1</v>
      </c>
      <c r="E9" s="46">
        <v>0</v>
      </c>
      <c r="F9" s="9" t="s">
        <v>64</v>
      </c>
    </row>
    <row r="10" spans="1:6" x14ac:dyDescent="0.2">
      <c r="A10" s="17" t="s">
        <v>6</v>
      </c>
      <c r="B10" s="8">
        <v>1</v>
      </c>
      <c r="C10" s="15">
        <v>0</v>
      </c>
      <c r="D10" s="8">
        <f t="shared" si="0"/>
        <v>1</v>
      </c>
      <c r="E10" s="8">
        <v>0</v>
      </c>
      <c r="F10" s="9" t="s">
        <v>77</v>
      </c>
    </row>
    <row r="11" spans="1:6" x14ac:dyDescent="0.2">
      <c r="A11" s="49" t="s">
        <v>7</v>
      </c>
      <c r="B11" s="46">
        <v>7</v>
      </c>
      <c r="C11" s="47">
        <v>1</v>
      </c>
      <c r="D11" s="46">
        <f t="shared" si="0"/>
        <v>8</v>
      </c>
      <c r="E11" s="46">
        <v>0</v>
      </c>
      <c r="F11" s="9" t="s">
        <v>41</v>
      </c>
    </row>
    <row r="12" spans="1:6" x14ac:dyDescent="0.2">
      <c r="A12" s="17" t="s">
        <v>8</v>
      </c>
      <c r="B12" s="8">
        <v>5</v>
      </c>
      <c r="C12" s="15">
        <v>0</v>
      </c>
      <c r="D12" s="8">
        <f t="shared" si="0"/>
        <v>5</v>
      </c>
      <c r="E12" s="8">
        <v>0</v>
      </c>
      <c r="F12" s="9" t="s">
        <v>65</v>
      </c>
    </row>
    <row r="13" spans="1:6" x14ac:dyDescent="0.2">
      <c r="A13" s="49" t="s">
        <v>75</v>
      </c>
      <c r="B13" s="46">
        <v>20</v>
      </c>
      <c r="C13" s="47">
        <v>5</v>
      </c>
      <c r="D13" s="46">
        <f t="shared" si="0"/>
        <v>25</v>
      </c>
      <c r="E13" s="46">
        <v>11</v>
      </c>
      <c r="F13" s="9" t="s">
        <v>76</v>
      </c>
    </row>
    <row r="14" spans="1:6" x14ac:dyDescent="0.2">
      <c r="A14" s="17" t="s">
        <v>9</v>
      </c>
      <c r="B14" s="8">
        <v>7</v>
      </c>
      <c r="C14" s="15">
        <v>1</v>
      </c>
      <c r="D14" s="8">
        <f t="shared" si="0"/>
        <v>8</v>
      </c>
      <c r="E14" s="8">
        <v>3</v>
      </c>
      <c r="F14" s="9" t="s">
        <v>40</v>
      </c>
    </row>
    <row r="15" spans="1:6" x14ac:dyDescent="0.2">
      <c r="A15" s="49" t="s">
        <v>35</v>
      </c>
      <c r="B15" s="46">
        <v>5</v>
      </c>
      <c r="C15" s="47">
        <v>0</v>
      </c>
      <c r="D15" s="46">
        <f t="shared" si="0"/>
        <v>5</v>
      </c>
      <c r="E15" s="46">
        <v>0</v>
      </c>
      <c r="F15" s="9" t="s">
        <v>66</v>
      </c>
    </row>
    <row r="16" spans="1:6" x14ac:dyDescent="0.2">
      <c r="A16" s="17" t="s">
        <v>10</v>
      </c>
      <c r="B16" s="8">
        <v>5</v>
      </c>
      <c r="C16" s="15">
        <v>0</v>
      </c>
      <c r="D16" s="8">
        <f t="shared" si="0"/>
        <v>5</v>
      </c>
      <c r="E16" s="8">
        <v>2</v>
      </c>
      <c r="F16" s="9" t="s">
        <v>42</v>
      </c>
    </row>
    <row r="17" spans="1:9" x14ac:dyDescent="0.2">
      <c r="A17" s="49" t="s">
        <v>11</v>
      </c>
      <c r="B17" s="46">
        <v>29</v>
      </c>
      <c r="C17" s="47">
        <v>4</v>
      </c>
      <c r="D17" s="46">
        <f t="shared" si="0"/>
        <v>33</v>
      </c>
      <c r="E17" s="46">
        <v>0</v>
      </c>
      <c r="F17" s="9" t="s">
        <v>49</v>
      </c>
    </row>
    <row r="18" spans="1:9" x14ac:dyDescent="0.2">
      <c r="A18" s="17" t="s">
        <v>12</v>
      </c>
      <c r="B18" s="8">
        <v>13</v>
      </c>
      <c r="C18" s="15">
        <v>3</v>
      </c>
      <c r="D18" s="8">
        <f t="shared" si="0"/>
        <v>16</v>
      </c>
      <c r="E18" s="8">
        <v>13</v>
      </c>
      <c r="F18" s="9" t="s">
        <v>44</v>
      </c>
    </row>
    <row r="19" spans="1:9" x14ac:dyDescent="0.2">
      <c r="A19" s="49" t="s">
        <v>13</v>
      </c>
      <c r="B19" s="46">
        <v>1</v>
      </c>
      <c r="C19" s="47">
        <v>0</v>
      </c>
      <c r="D19" s="46">
        <f t="shared" si="0"/>
        <v>1</v>
      </c>
      <c r="E19" s="46">
        <v>0</v>
      </c>
      <c r="F19" s="9" t="s">
        <v>45</v>
      </c>
    </row>
    <row r="20" spans="1:9" x14ac:dyDescent="0.2">
      <c r="A20" s="17" t="s">
        <v>14</v>
      </c>
      <c r="B20" s="8">
        <v>12</v>
      </c>
      <c r="C20" s="15">
        <v>0</v>
      </c>
      <c r="D20" s="8">
        <f t="shared" si="0"/>
        <v>12</v>
      </c>
      <c r="E20" s="8">
        <v>0</v>
      </c>
      <c r="F20" s="9" t="s">
        <v>46</v>
      </c>
    </row>
    <row r="21" spans="1:9" x14ac:dyDescent="0.2">
      <c r="A21" s="49" t="s">
        <v>15</v>
      </c>
      <c r="B21" s="46">
        <v>10</v>
      </c>
      <c r="C21" s="47">
        <v>2</v>
      </c>
      <c r="D21" s="46">
        <f t="shared" si="0"/>
        <v>12</v>
      </c>
      <c r="E21" s="46">
        <v>4</v>
      </c>
      <c r="F21" s="9" t="s">
        <v>47</v>
      </c>
    </row>
    <row r="22" spans="1:9" x14ac:dyDescent="0.2">
      <c r="A22" s="17" t="s">
        <v>16</v>
      </c>
      <c r="B22" s="8">
        <v>6</v>
      </c>
      <c r="C22" s="15">
        <v>1</v>
      </c>
      <c r="D22" s="8">
        <f t="shared" si="0"/>
        <v>7</v>
      </c>
      <c r="E22" s="8">
        <v>8</v>
      </c>
      <c r="F22" s="9" t="s">
        <v>48</v>
      </c>
    </row>
    <row r="23" spans="1:9" x14ac:dyDescent="0.2">
      <c r="A23" s="49" t="s">
        <v>17</v>
      </c>
      <c r="B23" s="46">
        <v>1</v>
      </c>
      <c r="C23" s="47">
        <v>0</v>
      </c>
      <c r="D23" s="46">
        <f t="shared" si="0"/>
        <v>1</v>
      </c>
      <c r="E23" s="46">
        <v>0</v>
      </c>
      <c r="F23" s="9" t="s">
        <v>50</v>
      </c>
    </row>
    <row r="24" spans="1:9" x14ac:dyDescent="0.2">
      <c r="A24" s="17" t="s">
        <v>36</v>
      </c>
      <c r="B24" s="8">
        <v>2</v>
      </c>
      <c r="C24" s="15">
        <v>0</v>
      </c>
      <c r="D24" s="8">
        <f t="shared" si="0"/>
        <v>2</v>
      </c>
      <c r="E24" s="8">
        <v>0</v>
      </c>
      <c r="F24" s="9" t="s">
        <v>67</v>
      </c>
    </row>
    <row r="25" spans="1:9" x14ac:dyDescent="0.2">
      <c r="A25" s="49" t="s">
        <v>18</v>
      </c>
      <c r="B25" s="46">
        <v>13</v>
      </c>
      <c r="C25" s="47">
        <v>1</v>
      </c>
      <c r="D25" s="46">
        <f t="shared" si="0"/>
        <v>14</v>
      </c>
      <c r="E25" s="46">
        <v>0</v>
      </c>
      <c r="F25" s="9" t="s">
        <v>51</v>
      </c>
    </row>
    <row r="26" spans="1:9" x14ac:dyDescent="0.2">
      <c r="A26" s="17" t="s">
        <v>19</v>
      </c>
      <c r="B26" s="8">
        <v>4</v>
      </c>
      <c r="C26" s="15">
        <v>0</v>
      </c>
      <c r="D26" s="8">
        <f t="shared" si="0"/>
        <v>4</v>
      </c>
      <c r="E26" s="8">
        <v>0</v>
      </c>
      <c r="F26" s="9" t="s">
        <v>52</v>
      </c>
    </row>
    <row r="27" spans="1:9" x14ac:dyDescent="0.2">
      <c r="A27" s="49" t="s">
        <v>20</v>
      </c>
      <c r="B27" s="46">
        <v>4</v>
      </c>
      <c r="C27" s="47">
        <v>1</v>
      </c>
      <c r="D27" s="46">
        <f t="shared" si="0"/>
        <v>5</v>
      </c>
      <c r="E27" s="46">
        <v>0</v>
      </c>
      <c r="F27" s="9" t="s">
        <v>53</v>
      </c>
    </row>
    <row r="28" spans="1:9" x14ac:dyDescent="0.2">
      <c r="A28" s="17" t="s">
        <v>21</v>
      </c>
      <c r="B28" s="8">
        <v>8</v>
      </c>
      <c r="C28" s="15">
        <v>2</v>
      </c>
      <c r="D28" s="8">
        <f t="shared" si="0"/>
        <v>10</v>
      </c>
      <c r="E28" s="8">
        <v>1</v>
      </c>
      <c r="F28" s="9" t="s">
        <v>54</v>
      </c>
    </row>
    <row r="29" spans="1:9" x14ac:dyDescent="0.2">
      <c r="A29" s="49" t="s">
        <v>22</v>
      </c>
      <c r="B29" s="46">
        <v>5</v>
      </c>
      <c r="C29" s="47">
        <v>1</v>
      </c>
      <c r="D29" s="46">
        <f t="shared" si="0"/>
        <v>6</v>
      </c>
      <c r="E29" s="46">
        <v>0</v>
      </c>
      <c r="F29" s="9" t="s">
        <v>55</v>
      </c>
    </row>
    <row r="30" spans="1:9" x14ac:dyDescent="0.2">
      <c r="A30" s="17" t="s">
        <v>23</v>
      </c>
      <c r="B30" s="8">
        <v>5</v>
      </c>
      <c r="C30" s="15">
        <v>1</v>
      </c>
      <c r="D30" s="8">
        <f t="shared" si="0"/>
        <v>6</v>
      </c>
      <c r="E30" s="8">
        <v>0</v>
      </c>
      <c r="F30" s="9" t="s">
        <v>56</v>
      </c>
    </row>
    <row r="31" spans="1:9" x14ac:dyDescent="0.2">
      <c r="A31" s="49" t="s">
        <v>24</v>
      </c>
      <c r="B31" s="46">
        <v>8</v>
      </c>
      <c r="C31" s="47">
        <v>0</v>
      </c>
      <c r="D31" s="46">
        <f t="shared" si="0"/>
        <v>8</v>
      </c>
      <c r="E31" s="46">
        <v>0</v>
      </c>
      <c r="F31" s="9" t="s">
        <v>57</v>
      </c>
    </row>
    <row r="32" spans="1:9" x14ac:dyDescent="0.2">
      <c r="A32" s="17" t="s">
        <v>25</v>
      </c>
      <c r="B32" s="8">
        <v>4</v>
      </c>
      <c r="C32" s="15">
        <v>0</v>
      </c>
      <c r="D32" s="8">
        <f t="shared" si="0"/>
        <v>4</v>
      </c>
      <c r="E32" s="8">
        <v>6</v>
      </c>
      <c r="F32" s="9" t="s">
        <v>58</v>
      </c>
      <c r="I32" s="16"/>
    </row>
    <row r="33" spans="1:6" x14ac:dyDescent="0.2">
      <c r="A33" s="49" t="s">
        <v>26</v>
      </c>
      <c r="B33" s="46">
        <v>5</v>
      </c>
      <c r="C33" s="47">
        <v>1</v>
      </c>
      <c r="D33" s="46">
        <f t="shared" si="0"/>
        <v>6</v>
      </c>
      <c r="E33" s="46">
        <v>0</v>
      </c>
      <c r="F33" s="9" t="s">
        <v>59</v>
      </c>
    </row>
    <row r="34" spans="1:6" x14ac:dyDescent="0.2">
      <c r="A34" s="17" t="s">
        <v>27</v>
      </c>
      <c r="B34" s="8">
        <v>19</v>
      </c>
      <c r="C34" s="15">
        <v>1</v>
      </c>
      <c r="D34" s="8">
        <f t="shared" si="0"/>
        <v>20</v>
      </c>
      <c r="E34" s="8">
        <v>11</v>
      </c>
      <c r="F34" s="9" t="s">
        <v>78</v>
      </c>
    </row>
    <row r="35" spans="1:6" x14ac:dyDescent="0.2">
      <c r="A35" s="49" t="s">
        <v>28</v>
      </c>
      <c r="B35" s="46">
        <v>4</v>
      </c>
      <c r="C35" s="47">
        <v>0</v>
      </c>
      <c r="D35" s="46">
        <f t="shared" si="0"/>
        <v>4</v>
      </c>
      <c r="E35" s="46">
        <v>0</v>
      </c>
      <c r="F35" s="9" t="s">
        <v>60</v>
      </c>
    </row>
    <row r="36" spans="1:6" x14ac:dyDescent="0.2">
      <c r="A36" s="17" t="s">
        <v>29</v>
      </c>
      <c r="B36" s="8">
        <v>17</v>
      </c>
      <c r="C36" s="15">
        <v>1</v>
      </c>
      <c r="D36" s="8">
        <f t="shared" si="0"/>
        <v>18</v>
      </c>
      <c r="E36" s="8">
        <v>0</v>
      </c>
      <c r="F36" s="9" t="s">
        <v>61</v>
      </c>
    </row>
    <row r="37" spans="1:6" ht="12.75" customHeight="1" x14ac:dyDescent="0.2">
      <c r="A37" s="49" t="s">
        <v>30</v>
      </c>
      <c r="B37" s="46">
        <v>3</v>
      </c>
      <c r="C37" s="47">
        <v>1</v>
      </c>
      <c r="D37" s="46">
        <f t="shared" si="0"/>
        <v>4</v>
      </c>
      <c r="E37" s="46">
        <v>0</v>
      </c>
      <c r="F37" s="9" t="s">
        <v>62</v>
      </c>
    </row>
    <row r="38" spans="1:6" x14ac:dyDescent="0.2">
      <c r="A38" s="17" t="s">
        <v>37</v>
      </c>
      <c r="B38" s="8">
        <v>0</v>
      </c>
      <c r="C38" s="15">
        <v>0</v>
      </c>
      <c r="D38" s="8">
        <f t="shared" si="0"/>
        <v>0</v>
      </c>
      <c r="E38" s="8">
        <v>0</v>
      </c>
      <c r="F38" s="9" t="s">
        <v>68</v>
      </c>
    </row>
    <row r="39" spans="1:6" ht="7.5" customHeight="1" x14ac:dyDescent="0.2">
      <c r="A39" s="21"/>
      <c r="B39" s="22"/>
      <c r="C39" s="22"/>
      <c r="D39" s="22"/>
      <c r="E39" s="23"/>
    </row>
    <row r="40" spans="1:6" ht="14.25" customHeight="1" x14ac:dyDescent="0.2">
      <c r="A40" s="45" t="s">
        <v>2</v>
      </c>
      <c r="B40" s="45">
        <f>SUM(B7:B38)</f>
        <v>237</v>
      </c>
      <c r="C40" s="45">
        <f>SUM(C7:C38)</f>
        <v>27</v>
      </c>
      <c r="D40" s="45">
        <f>SUM(D7:D38)</f>
        <v>264</v>
      </c>
      <c r="E40" s="45">
        <f>SUM(E7:E38)</f>
        <v>59</v>
      </c>
    </row>
    <row r="41" spans="1:6" x14ac:dyDescent="0.2">
      <c r="A41" s="19" t="s">
        <v>63</v>
      </c>
      <c r="B41" s="20">
        <f>B40*100/D40</f>
        <v>89.772727272727266</v>
      </c>
      <c r="C41" s="20">
        <f>C40*100/D40</f>
        <v>10.227272727272727</v>
      </c>
      <c r="D41" s="20">
        <f>SUM(B41:C41)</f>
        <v>100</v>
      </c>
    </row>
  </sheetData>
  <mergeCells count="3">
    <mergeCell ref="E4:E5"/>
    <mergeCell ref="B4:D4"/>
    <mergeCell ref="A4:A5"/>
  </mergeCells>
  <printOptions horizontalCentered="1"/>
  <pageMargins left="0.47" right="0.74803149606299213" top="0.35" bottom="0.98425196850393704" header="0.28000000000000003" footer="0"/>
  <pageSetup paperSize="9" scale="75" orientation="landscape" r:id="rId1"/>
  <headerFooter alignWithMargins="0"/>
  <ignoredErrors>
    <ignoredError sqref="B41:D41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10.4.1</vt:lpstr>
      <vt:lpstr>10.4.2</vt:lpstr>
      <vt:lpstr>10.4.3</vt:lpstr>
      <vt:lpstr>10.4.4</vt:lpstr>
      <vt:lpstr>10.4.5</vt:lpstr>
    </vt:vector>
  </TitlesOfParts>
  <Company>Secretaría de Comunicaciones y Transportes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mflorviv</dc:creator>
  <cp:lastModifiedBy>Michel Flores Vivanco</cp:lastModifiedBy>
  <dcterms:created xsi:type="dcterms:W3CDTF">2011-01-31T18:25:16Z</dcterms:created>
  <dcterms:modified xsi:type="dcterms:W3CDTF">2026-04-13T20:36:08Z</dcterms:modified>
</cp:coreProperties>
</file>